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https://fcx365-my.sharepoint.com/personal/aalvarad10_fmi_com/Documents/ESG Performance Data/"/>
    </mc:Choice>
  </mc:AlternateContent>
  <xr:revisionPtr revIDLastSave="38" documentId="8_{9A58FC5E-6D53-4085-9E52-5947E5D505DB}" xr6:coauthVersionLast="47" xr6:coauthVersionMax="47" xr10:uidLastSave="{4C7D6998-868A-4B1C-9F2D-B9D5C60CECFB}"/>
  <bookViews>
    <workbookView xWindow="28680" yWindow="-120" windowWidth="29040" windowHeight="15720" tabRatio="945" activeTab="1" xr2:uid="{9E51601A-9BE6-44D2-8225-CF2A280A17E6}"/>
  </bookViews>
  <sheets>
    <sheet name="About" sheetId="31" r:id="rId1"/>
    <sheet name="Index" sheetId="48" r:id="rId2"/>
    <sheet name="References" sheetId="30" r:id="rId3"/>
    <sheet name="Health and Safety" sheetId="23" r:id="rId4"/>
    <sheet name="Workforce" sheetId="24" r:id="rId5"/>
    <sheet name="U.S. Employee Data EEO-1" sheetId="51" r:id="rId6"/>
    <sheet name="Benefits Offered" sheetId="74" r:id="rId7"/>
    <sheet name="Remuneration" sheetId="70" r:id="rId8"/>
    <sheet name="Community Grievances" sheetId="92" r:id="rId9"/>
    <sheet name="Community Investments" sheetId="90" r:id="rId10"/>
    <sheet name="Economic Value Contributed" sheetId="9" r:id="rId11"/>
    <sheet name="Key Economic Contributions" sheetId="18" r:id="rId12"/>
    <sheet name="Cash Payments to Governments" sheetId="19" r:id="rId13"/>
    <sheet name="Human Rights" sheetId="25" r:id="rId14"/>
    <sheet name="Business Ethics" sheetId="50" r:id="rId15"/>
    <sheet name="Procurement Spend Distribution" sheetId="46" r:id="rId16"/>
    <sheet name="Procurement - by site" sheetId="62" r:id="rId17"/>
    <sheet name="Supply Chain" sheetId="82" r:id="rId18"/>
    <sheet name="GHG Emissions" sheetId="52" r:id="rId19"/>
    <sheet name="GHG Emissions - 2030 Targets" sheetId="53" r:id="rId20"/>
    <sheet name="Dual Reporting" sheetId="63" r:id="rId21"/>
    <sheet name="Scope 3 GHG Emissions (by site)" sheetId="94" r:id="rId22"/>
    <sheet name="Energy Consumption" sheetId="56" r:id="rId23"/>
    <sheet name="Energy Consumption (by type)" sheetId="57" r:id="rId24"/>
    <sheet name="Indirect Energy (by source)" sheetId="58" r:id="rId25"/>
    <sheet name="Direct Energy (by source)" sheetId="59" r:id="rId26"/>
    <sheet name="Air Emissions" sheetId="16" r:id="rId27"/>
    <sheet name="Water (FCX Global)" sheetId="13" r:id="rId28"/>
    <sheet name="Water (stressed areas)" sheetId="75" r:id="rId29"/>
    <sheet name="ICMM Water Quality" sheetId="99" r:id="rId30"/>
    <sheet name="Water Supply Risks" sheetId="83" r:id="rId31"/>
    <sheet name="Water (by region)" sheetId="66" r:id="rId32"/>
    <sheet name="Mining.Mineral Processing Waste" sheetId="14" r:id="rId33"/>
    <sheet name="Tailings Impoundments" sheetId="26" r:id="rId34"/>
    <sheet name="Non-Mineral Waste.Recycled" sheetId="45" r:id="rId35"/>
    <sheet name="Land Disturbed" sheetId="96" r:id="rId36"/>
    <sheet name="Environmental Compliance" sheetId="17" r:id="rId37"/>
    <sheet name="GRI Index; SDGs" sheetId="101" r:id="rId38"/>
    <sheet name="ICMM PEs" sheetId="43" r:id="rId39"/>
    <sheet name="ICMM S&amp;E" sheetId="78" r:id="rId40"/>
    <sheet name="SASB Standards" sheetId="100" r:id="rId41"/>
    <sheet name="TCFD Index" sheetId="97" r:id="rId42"/>
    <sheet name="TNFD Index" sheetId="98" r:id="rId43"/>
  </sheets>
  <externalReferences>
    <externalReference r:id="rId44"/>
    <externalReference r:id="rId45"/>
    <externalReference r:id="rId46"/>
  </externalReferences>
  <definedNames>
    <definedName name="_xlnm._FilterDatabase" localSheetId="37" hidden="1">'GRI Index; SDGs'!$A$9:$G$145</definedName>
    <definedName name="_xlnm._FilterDatabase" localSheetId="40" hidden="1">'SASB Standards'!$A$5:$F$22</definedName>
    <definedName name="_xlnm._FilterDatabase" localSheetId="5" hidden="1">'U.S. Employee Data EEO-1'!$A$6:$F$15</definedName>
    <definedName name="Background">[1]!Table17[Background]</definedName>
    <definedName name="Candidate_Type">[1]!Table11[Candidate Type]</definedName>
    <definedName name="CIQWBGuid" hidden="1">"2cd8126d-26c3-430c-b7fa-a069e3a1fc62"</definedName>
    <definedName name="CuMo">[1]!Table8[CuMo]</definedName>
    <definedName name="DATA1">'[2]EDW-Hires'!#REF!</definedName>
    <definedName name="DATA17">'[2]EDW-Hires'!#REF!</definedName>
    <definedName name="DATA2">'[2]EDW-Hires'!#REF!</definedName>
    <definedName name="Degree">[1]!Table13[Degree]</definedName>
    <definedName name="Drug_Test">[1]!Table19[Drug Test]</definedName>
    <definedName name="Education_Verification">[1]!Table18[Education Verification]</definedName>
    <definedName name="Exception_Type">[1]!Table5[Exception Type]</definedName>
    <definedName name="ExpatLocations">#REF!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nkedIn">[1]!Table26[LinkedIn]</definedName>
    <definedName name="LocationGroups">[3]Inputs!$AG$3:$AG$8</definedName>
    <definedName name="Major_Discipline">[1]!Table14[Major Discipline]</definedName>
    <definedName name="Physical">[1]!Table20[Physical]</definedName>
    <definedName name="_xlnm.Print_Area" localSheetId="0">About!$A$1:$N$6</definedName>
    <definedName name="_xlnm.Print_Area" localSheetId="26">'Air Emissions'!$A$1:$F$14</definedName>
    <definedName name="_xlnm.Print_Area" localSheetId="6">'Benefits Offered'!$A$1:$H$30</definedName>
    <definedName name="_xlnm.Print_Area" localSheetId="14">'Business Ethics'!$A$1:$G$18</definedName>
    <definedName name="_xlnm.Print_Area" localSheetId="12">'Cash Payments to Governments'!$A$1:$G$37</definedName>
    <definedName name="_xlnm.Print_Area" localSheetId="8">'Community Grievances'!$A$1:$F$36</definedName>
    <definedName name="_xlnm.Print_Area" localSheetId="9">'Community Investments'!$A$1:$C$41</definedName>
    <definedName name="_xlnm.Print_Area" localSheetId="25">'Direct Energy (by source)'!$A$1:$L$36</definedName>
    <definedName name="_xlnm.Print_Area" localSheetId="20">'Dual Reporting'!$A$1:$D$49</definedName>
    <definedName name="_xlnm.Print_Area" localSheetId="10">'Economic Value Contributed'!$A$1:$F$11</definedName>
    <definedName name="_xlnm.Print_Area" localSheetId="22">'Energy Consumption'!$A$1:$G$73</definedName>
    <definedName name="_xlnm.Print_Area" localSheetId="23">'Energy Consumption (by type)'!$A$1:$L$36</definedName>
    <definedName name="_xlnm.Print_Area" localSheetId="36">'Environmental Compliance'!$A$1:$F$18</definedName>
    <definedName name="_xlnm.Print_Area" localSheetId="18">'GHG Emissions'!$A$1:$G$82</definedName>
    <definedName name="_xlnm.Print_Area" localSheetId="19">'GHG Emissions - 2030 Targets'!$A$1:$H$23</definedName>
    <definedName name="_xlnm.Print_Area" localSheetId="37">'GRI Index; SDGs'!$A$1:$G$220</definedName>
    <definedName name="_xlnm.Print_Area" localSheetId="3">'Health and Safety'!$A$1:$F$48</definedName>
    <definedName name="_xlnm.Print_Area" localSheetId="13">'Human Rights'!$A$1:$F$10</definedName>
    <definedName name="_xlnm.Print_Area" localSheetId="38">'ICMM PEs'!$A$1:$F$47</definedName>
    <definedName name="_xlnm.Print_Area" localSheetId="29">'ICMM Water Quality'!$A$1:$D$5</definedName>
    <definedName name="_xlnm.Print_Area" localSheetId="1">Index!#REF!</definedName>
    <definedName name="_xlnm.Print_Area" localSheetId="24">'Indirect Energy (by source)'!$A$1:$M$35</definedName>
    <definedName name="_xlnm.Print_Area" localSheetId="11">'Key Economic Contributions'!$A$1:$G$21</definedName>
    <definedName name="_xlnm.Print_Area" localSheetId="35">'Land Disturbed'!$A$1:$E$35</definedName>
    <definedName name="_xlnm.Print_Area" localSheetId="32">'Mining.Mineral Processing Waste'!$A$1:$F$9</definedName>
    <definedName name="_xlnm.Print_Area" localSheetId="34">'Non-Mineral Waste.Recycled'!$A$1:$F$19</definedName>
    <definedName name="_xlnm.Print_Area" localSheetId="16">'Procurement - by site'!$A$1:$I$44</definedName>
    <definedName name="_xlnm.Print_Area" localSheetId="15">'Procurement Spend Distribution'!$A$1:$F$15</definedName>
    <definedName name="_xlnm.Print_Area" localSheetId="2">References!$A$1:$B$41</definedName>
    <definedName name="_xlnm.Print_Area" localSheetId="7">Remuneration!$A$1:$F$13</definedName>
    <definedName name="_xlnm.Print_Area" localSheetId="40">'SASB Standards'!$A$1:$G$37</definedName>
    <definedName name="_xlnm.Print_Area" localSheetId="21">'Scope 3 GHG Emissions (by site)'!$A$1:$X$28</definedName>
    <definedName name="_xlnm.Print_Area" localSheetId="17">'Supply Chain'!$A$1:$J$48</definedName>
    <definedName name="_xlnm.Print_Area" localSheetId="33">'Tailings Impoundments'!$A$1:$F$19</definedName>
    <definedName name="_xlnm.Print_Area" localSheetId="42">'TNFD Index'!$A$1:$C$79</definedName>
    <definedName name="_xlnm.Print_Area" localSheetId="5">'U.S. Employee Data EEO-1'!$A$1:$P$23</definedName>
    <definedName name="_xlnm.Print_Area" localSheetId="31">'Water (by region)'!$A$1:$H$153</definedName>
    <definedName name="_xlnm.Print_Area" localSheetId="27">'Water (FCX Global)'!$A$1:$F$68</definedName>
    <definedName name="_xlnm.Print_Area" localSheetId="28">'Water (stressed areas)'!$A$1:$F$66</definedName>
    <definedName name="_xlnm.Print_Area" localSheetId="30">'Water Supply Risks'!$A$1:$F$50</definedName>
    <definedName name="_xlnm.Print_Area" localSheetId="4">Workforce!$A$1:$F$108</definedName>
    <definedName name="_xlnm.Print_Titles" localSheetId="25">'Direct Energy (by source)'!$1:$3</definedName>
    <definedName name="_xlnm.Print_Titles" localSheetId="22">'Energy Consumption'!$1:$3</definedName>
    <definedName name="_xlnm.Print_Titles" localSheetId="23">'Energy Consumption (by type)'!$1:$4</definedName>
    <definedName name="_xlnm.Print_Titles" localSheetId="18">'GHG Emissions'!$1:$3</definedName>
    <definedName name="_xlnm.Print_Titles" localSheetId="24">'Indirect Energy (by source)'!$1:$3</definedName>
    <definedName name="_xlnm.Print_Titles" localSheetId="40">'SASB Standards'!$1:$5</definedName>
    <definedName name="_xlnm.Print_Titles" localSheetId="21">'Scope 3 GHG Emissions (by site)'!$A:$A</definedName>
    <definedName name="_xlnm.Print_Titles" localSheetId="5">'U.S. Employee Data EEO-1'!$4:$22</definedName>
    <definedName name="_xlnm.Print_Titles" localSheetId="31">'Water (by region)'!$1:$3</definedName>
    <definedName name="_xlnm.Print_Titles" localSheetId="4">Workforce!$1:$3</definedName>
    <definedName name="Recruiter">[1]!Table1[Recruiter]</definedName>
    <definedName name="Reporting_Site">[1]v!$CU$1:$CU$23</definedName>
    <definedName name="Requisition_Status">[1]!Table10[Requisition Status]</definedName>
    <definedName name="Role_Discipline_Type">[1]!Table6[Role Discipline Type]</definedName>
    <definedName name="Schools">[1]!Table4[Schools]</definedName>
    <definedName name="Season">[1]!Table2[Season]</definedName>
    <definedName name="Site">[1]!Table9[Site]</definedName>
    <definedName name="Student_Status">[1]!Table16[Student Status]</definedName>
    <definedName name="TEST2">'[2]EDW-Hires'!#REF!</definedName>
    <definedName name="TEST3">'[2]EDW-Hires'!#REF!</definedName>
    <definedName name="Tower">[1]!Table7[Tower]</definedName>
    <definedName name="Verification">[1]!Table15[Verification]</definedName>
    <definedName name="Visa_Assistance">[1]!Table21[Visa Assistance]</definedName>
    <definedName name="Welcome_Pack">[1]!Table3[Welcome Pack]</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56" l="1"/>
  <c r="F59" i="56"/>
  <c r="F52" i="56"/>
  <c r="F48" i="56"/>
  <c r="F33" i="56"/>
  <c r="F28" i="56"/>
  <c r="F21" i="56"/>
  <c r="F17" i="56"/>
  <c r="F68" i="56" l="1"/>
  <c r="F67" i="56"/>
  <c r="F70" i="56"/>
  <c r="F34" i="56"/>
  <c r="F71" i="56" l="1"/>
  <c r="B7" i="46" l="1"/>
  <c r="E64" i="56" l="1"/>
  <c r="E59" i="56"/>
  <c r="G59" i="56"/>
  <c r="G52" i="56"/>
  <c r="G48" i="56"/>
  <c r="E28" i="56"/>
  <c r="G28" i="56"/>
  <c r="G21" i="56"/>
  <c r="G65" i="56" l="1"/>
  <c r="E52" i="56" l="1"/>
  <c r="E48" i="56"/>
  <c r="E33" i="56"/>
  <c r="E21" i="56"/>
  <c r="E17" i="56"/>
  <c r="E67" i="56" s="1"/>
  <c r="E68" i="56" l="1"/>
  <c r="E34" i="56"/>
  <c r="E70" i="56"/>
  <c r="E69" i="56"/>
  <c r="E65" i="56"/>
  <c r="E71" i="56" l="1"/>
  <c r="D64" i="56" l="1"/>
  <c r="C64" i="56"/>
  <c r="D59" i="56"/>
  <c r="C59" i="56"/>
  <c r="D52" i="56"/>
  <c r="C52" i="56"/>
  <c r="D48" i="56"/>
  <c r="C48" i="56"/>
  <c r="D33" i="56"/>
  <c r="C33" i="56"/>
  <c r="C70" i="56" s="1"/>
  <c r="D28" i="56"/>
  <c r="C28" i="56"/>
  <c r="D21" i="56"/>
  <c r="C21" i="56"/>
  <c r="D17" i="56"/>
  <c r="C17" i="56"/>
  <c r="D70" i="56" l="1"/>
  <c r="D69" i="56"/>
  <c r="D67" i="56"/>
  <c r="C67" i="56"/>
  <c r="D68" i="56"/>
  <c r="C69" i="56"/>
  <c r="C68" i="56"/>
  <c r="D71" i="56" l="1"/>
  <c r="C71" i="56"/>
  <c r="C7" i="26"/>
  <c r="B8" i="46" l="1"/>
  <c r="B10" i="46" l="1"/>
  <c r="B9" i="46"/>
  <c r="B7" i="26" l="1"/>
</calcChain>
</file>

<file path=xl/sharedStrings.xml><?xml version="1.0" encoding="utf-8"?>
<sst xmlns="http://schemas.openxmlformats.org/spreadsheetml/2006/main" count="3925" uniqueCount="1618">
  <si>
    <t xml:space="preserve">Environmental, Social and Governance (ESG) Performance Trend Data </t>
  </si>
  <si>
    <t xml:space="preserve">Date Updated: </t>
  </si>
  <si>
    <t>Freeport-McMoRan Inc. (FCX or Freeport) is committed to regular and transparent reporting on our ESG performance. The data provided herein reflect our historical performance for the past five years on key ESG topics. These data are intended to be a companion to the 2024 Annual Report on Sustainability.
Unless noted otherwise, environmental data cover our operating sites: Atlantic Copper, Bagdad, Cerro Verde, Chino/Cobre, Climax, El Abra, El Paso, Fort Madison, Henderson, Miami, Morenci, Grasberg, Rotterdam, Safford/Lone Star, Sierrita, Stowmarket and Tyrone; and workforce, health and safety, communities and governance information cover operating and non-operating sites, exploration activities, projects and divested or closed assets until the year of divestiture or closure. 
Most of FCX’s ESG performance data are recorded in online data entry systems, maintained in a centralized database, and undergo annual internal data validation and external assurance.
As a result of methodology changes, corrections, or ongoing improvements to our data collection processes and quality, reported data may be adjusted in future years. Data have been assured by Ernst &amp; Young LLP. Refer to their assurance statements in the 2024 Annual Report on Sustainability for standards used. GHG emissions data have been calculated using the operational control approach established by the World Resources Institute (WRI) / World Business Council for Sustainable Development’s (WBCSD) Greenhouse Gas Protocol (GHG Protocol) and are reported on a 100% basis regardless of FCX's ownership or other agreements. Historical results are not indicative of future performance. Financial figures are reported in U.S. dollars, unless otherwise noted. Due to rounding, some figures and percentages may not add up to the total figure or 100%. Unless otherwise stated, data presented cover our performance for the years ending on December 31, which corresponds to FCX’s fiscal year.
Additional information about FCX is available at fcx.com. For details on our financial performance and governance structure, please refer to our annual financial reports for the year-ended December 31, 2024, available on our website at fcx.com.</t>
  </si>
  <si>
    <t>CAUTIONARY STATEMENT: This file contains forward-looking statements. Forward-looking statements are all statements other than statements of historical facts, such as plans, projections, expectations, targets, objectives, strategies, commitments or goals relating to business, environmental, social, safety and governance performance, and the underlying assumptions and estimated impacts on our business and stakeholders related thereto; achievement of our 2030 climate targets and our 2050 net zero aspiration; our operational resiliency; our expectations regarding risks; future risk mitigation; regulatory developments; our sustainability-related commitments; and our overarching commitment to deliver responsibly produced copper and molybdenum, including plans to implement, validate and maintain validation of our operating sites under specific frameworks. The words “anticipates,” “may,” “can,” “commitments,” “plans,” “pursues,” “believes,” “efforts,” “estimates,” “expects,” “endeavors,” “seeks,” “goals,” “predicts,” “strategy,” “objectives,” “projects,” “targets,” “intends,” “aspires,” “likely,” “will,” “should,” “could,” “to be,” “potential,” “opportunities,” “assumptions,” “guidance,” “forecasts,” “future,” “initiatives” and any similar expressions are intended to identify those assertions as forward-looking statements. Goals and targets and expected timing to achieve goals and targets are subject to change without notice due to a number of factors. We caution readers that forward-looking statements are not guarantees of future performance and actual results may differ materially from those anticipated, expected, projected or assumed in the forward-looking statements. Important factors that can cause our actual results to differ materially from those anticipated in the forward-looking statements include, but are not limited to, the factors described under the heading “Risk Factors” in our Annual Report on Form 10-K for the year ended December 31, 2024, filed with the U.S. Securities and Exchange Commission (SEC), as updated by our subsequent filings with the SEC, and available on our website at fcx.com.
Many of the assumptions upon which our forward-looking statements are based are likely to change after the forward-looking statements are made. Further, we may make changes to our business plans that could affect our results. We undertake no obligation to update any forward-looking statements, which speak only as of the date made, notwithstanding any changes in our assumptions, changes in business plans, actual experience or other changes.
This file contains statements based on hypothetical scenarios and assumptions, and these statements should not be viewed as representative of current risks or forecasts of expected risks. Third-party scenarios discussed in this file reflect the modeling assumptions and outputs of their respective authors, and their use or inclusion herein is not an endorsement of their underlying assumptions, likelihood or probability. We also include references to third-party websites throughout this file, which are provided for convenience only and are not incorporated into this file. We expressly disclaim any responsibility for, or liability in respect of, the content on such referenced websites, including information connected thereto.
While certain matters discussed in this file may be significant and relevant to our investors, any significance should not be read as rising to the level of materiality for purposes of complying with U.S. federal securities laws and regulations or the disclosure requirements of the SEC. The targets, goals, strategies and projects described in this file are aspirational; as such, no guarantees or promises are made that these targets, goals, strategies and projects will be met or successfully executed. Further, some of the data, statistics and metrics included in this file are estimates, are not prepared in accordance with U.S. GAAP, continue to evolve and may be based on assumptions believed to be reasonable at the time of preparation, but should not be considered guarantees and are subject to future revision.</t>
  </si>
  <si>
    <t>INDEX</t>
  </si>
  <si>
    <t>People</t>
  </si>
  <si>
    <t>Governance</t>
  </si>
  <si>
    <t>Environment</t>
  </si>
  <si>
    <t>Reporting Frameworks</t>
  </si>
  <si>
    <t>REFERENCES</t>
  </si>
  <si>
    <t xml:space="preserve">Below is a list of documents and webpages mentioned in this databook. </t>
  </si>
  <si>
    <t>DOCUMENT NAME</t>
  </si>
  <si>
    <t>LINK TO FCX DOCUMENT</t>
  </si>
  <si>
    <t>Annual Report on Sustainability</t>
  </si>
  <si>
    <t>2024 Annual Report on Sustainability</t>
  </si>
  <si>
    <t>Sustainability Reports and Documents</t>
  </si>
  <si>
    <t>Audits, Assessments, Assurance</t>
  </si>
  <si>
    <t>Governance: Form 10-K</t>
  </si>
  <si>
    <t>2024 Form 10-K</t>
  </si>
  <si>
    <t>Governance: Proxy Statement</t>
  </si>
  <si>
    <t>2025 Proxy Statement</t>
  </si>
  <si>
    <t>Governance: Corporate Governance Guidelines</t>
  </si>
  <si>
    <t>Corporate Governance Guidelines</t>
  </si>
  <si>
    <t>Governance: Corporate Responsibility Committee Charter</t>
  </si>
  <si>
    <t>Corporate Responsibility Committee Charter</t>
  </si>
  <si>
    <t>Governance: Political Activity and Spending Practices</t>
  </si>
  <si>
    <t>Political Activity and Spending Practices</t>
  </si>
  <si>
    <t>Governance: Principles of Business Conduct (PBC)</t>
  </si>
  <si>
    <t>Principles of Business Conduct</t>
  </si>
  <si>
    <t>Governance: Anti-Corruption Policy</t>
  </si>
  <si>
    <t>Anti-Corruption Policy</t>
  </si>
  <si>
    <t xml:space="preserve">Supply Chain: Business Partner Code of Conduct (BPCC) </t>
  </si>
  <si>
    <t>Business Partner Code of Conduct</t>
  </si>
  <si>
    <t>Supply Chain: Global Supply Chain</t>
  </si>
  <si>
    <t>Global Suppy Chain</t>
  </si>
  <si>
    <t>Supply Chain: Commodity Management</t>
  </si>
  <si>
    <t>Commodity Management</t>
  </si>
  <si>
    <t>Supply Chain: Responsible Sourcing of Minerals Policy</t>
  </si>
  <si>
    <t>Responsible Sourcing of Minerals Policy</t>
  </si>
  <si>
    <t>Human Rights: Embedding Respect &gt; HRIA Methodology</t>
  </si>
  <si>
    <t>HRIA Methodology</t>
  </si>
  <si>
    <t>Human Rights: Embedding Respect</t>
  </si>
  <si>
    <t>Embedding Respect</t>
  </si>
  <si>
    <t>Human Rights: Security</t>
  </si>
  <si>
    <t>Security &amp; Human Rights</t>
  </si>
  <si>
    <t>Human Rights: UK Modern Slavery Act Statement</t>
  </si>
  <si>
    <t>2024 UK Modern Slavery Act Statement</t>
  </si>
  <si>
    <t>Human Rights: Voluntary Principles Report</t>
  </si>
  <si>
    <t>Voluntary Principles on Security and Human Rights: 2023 Report</t>
  </si>
  <si>
    <t>Human Rights: Human Rights Policy</t>
  </si>
  <si>
    <t>Human Rights Policy</t>
  </si>
  <si>
    <t>Workforce: Careers</t>
  </si>
  <si>
    <t>FM Jobs</t>
  </si>
  <si>
    <t>Workforce: North America Employee Benefits Overview</t>
  </si>
  <si>
    <t>2025 North America Benefits Overview</t>
  </si>
  <si>
    <t>Workforce Health &amp; Safety: Working Hours Policy</t>
  </si>
  <si>
    <t>Working Hours Policy</t>
  </si>
  <si>
    <t>Communities and Indigenous Peoples: Grievance Mechanism</t>
  </si>
  <si>
    <t>Community Grievance Mechanism</t>
  </si>
  <si>
    <t>Communities and Indigenous Peoples: Land Use and Customary Rights</t>
  </si>
  <si>
    <t>Land Use and Customary Rights</t>
  </si>
  <si>
    <t>Communities and Indigenous Peoples: Freeport in my Community</t>
  </si>
  <si>
    <t>Freeport in my Community</t>
  </si>
  <si>
    <t>Communities and Indigenous Peoples: Economic Impact</t>
  </si>
  <si>
    <t>Economic Impact Reports</t>
  </si>
  <si>
    <t>Communities and Indigenous Peoples: Social Performance Policy</t>
  </si>
  <si>
    <t>Social Performance Policy</t>
  </si>
  <si>
    <t>Environment: Climate Update</t>
  </si>
  <si>
    <t>2023 Climate Update</t>
  </si>
  <si>
    <t>Environment: Biodiversity Management at FCX</t>
  </si>
  <si>
    <t>Biodiversity Management at FCX</t>
  </si>
  <si>
    <t>Environment: Tailings — Americas operations</t>
  </si>
  <si>
    <t>Tailings - Americas operations</t>
  </si>
  <si>
    <t>Environment: Site-Specific Tailings Management and Information</t>
  </si>
  <si>
    <t>Site-Specific Tailings Management and Information</t>
  </si>
  <si>
    <t>Environment: Tailings — Indonesia operations</t>
  </si>
  <si>
    <t>Tailings - Indonesia operations</t>
  </si>
  <si>
    <t>Sustainability at PT Freeport Indonesia</t>
  </si>
  <si>
    <t>Environment: PTFI External Audits at Grasberg</t>
  </si>
  <si>
    <t>PTFI External Audits at Grasberg</t>
  </si>
  <si>
    <t>Environment: Tailings Management Policy</t>
  </si>
  <si>
    <t>Tailings Management Policy</t>
  </si>
  <si>
    <t>Environment: Environmental Policy</t>
  </si>
  <si>
    <t>Environmental Policy</t>
  </si>
  <si>
    <t>FCX—ESG PERFORMANCE DATA</t>
  </si>
  <si>
    <r>
      <t>HEALTH AND SAFETY</t>
    </r>
    <r>
      <rPr>
        <b/>
        <vertAlign val="superscript"/>
        <sz val="10"/>
        <color theme="0"/>
        <rFont val="Aptos Narrow"/>
        <family val="2"/>
      </rPr>
      <t>1</t>
    </r>
  </si>
  <si>
    <t>Years Ended December 31</t>
  </si>
  <si>
    <t>Total Number of Recordable Events</t>
  </si>
  <si>
    <r>
      <t>% High Risk</t>
    </r>
    <r>
      <rPr>
        <vertAlign val="superscript"/>
        <sz val="10"/>
        <color theme="1"/>
        <rFont val="Aptos Narrow"/>
        <family val="2"/>
      </rPr>
      <t>2</t>
    </r>
  </si>
  <si>
    <t>Number of Workforce Fatalities</t>
  </si>
  <si>
    <t>Employees</t>
  </si>
  <si>
    <t>Contract Personnel</t>
  </si>
  <si>
    <t>Total Workforce Fatalities</t>
  </si>
  <si>
    <r>
      <t xml:space="preserve">1 </t>
    </r>
    <r>
      <rPr>
        <vertAlign val="superscript"/>
        <sz val="10"/>
        <rFont val="Aptos Narrow"/>
        <family val="2"/>
      </rPr>
      <t>3</t>
    </r>
  </si>
  <si>
    <r>
      <t>Total Recordable Incident Rate (TRIR)</t>
    </r>
    <r>
      <rPr>
        <u/>
        <vertAlign val="superscript"/>
        <sz val="10"/>
        <rFont val="Aptos Narrow"/>
        <family val="2"/>
      </rPr>
      <t>4</t>
    </r>
  </si>
  <si>
    <t>Total Workforce - TRIR</t>
  </si>
  <si>
    <t xml:space="preserve"> </t>
  </si>
  <si>
    <r>
      <t>Fatality Rate</t>
    </r>
    <r>
      <rPr>
        <u/>
        <vertAlign val="superscript"/>
        <sz val="10"/>
        <rFont val="Aptos Narrow"/>
        <family val="2"/>
      </rPr>
      <t>5</t>
    </r>
  </si>
  <si>
    <t>Total Workforce - Fatality Rate</t>
  </si>
  <si>
    <r>
      <t>Near Miss Frequency Rate (NMFR)</t>
    </r>
    <r>
      <rPr>
        <u/>
        <vertAlign val="superscript"/>
        <sz val="10"/>
        <rFont val="Aptos Narrow"/>
        <family val="2"/>
      </rPr>
      <t>6</t>
    </r>
  </si>
  <si>
    <t>Total Workforce - NMFR</t>
  </si>
  <si>
    <r>
      <t>Lost Time Injury Frequency Rate (LTIR)</t>
    </r>
    <r>
      <rPr>
        <u/>
        <vertAlign val="superscript"/>
        <sz val="10"/>
        <rFont val="Aptos Narrow"/>
        <family val="2"/>
      </rPr>
      <t>7</t>
    </r>
  </si>
  <si>
    <t>Total Workforce - LTIR</t>
  </si>
  <si>
    <t>1. Reported health and safety performance is based on U.S. Mine Safety and Health Administration (MSHA) reporting criteria. Data include employees (full-time and part-time employees on a full-time equivalent basis) and contractors. This table reflects incidents incurred at operating and non-operating sites, exploration activities, projects and divested or closed assets until the year of divestiture or closure. Rates are calculated per 200,000 hours worked, except where indicated. Metrics within this table are calculated based on employee and contractor reporting of injuries, illness and near misses.</t>
  </si>
  <si>
    <t>2. % High Risk = (High-Risk Incidents / Total Recordable Events). Our risk matrix defines "high-risk" events as incidents that have the potential to result in permanent disabilities or fatalities.</t>
  </si>
  <si>
    <t>3. In FCX's 2022 Form 10-K filed on February 15, 2023, FCX reported 3 on-site fatalities in 2022, which at the time of filing had not yet been classified by MSHA as independent medical episodes or work-related. All 3 fatalities have since been classified by MSHA as independent medical episodes and were not work-related. FCX generally does not update prior year data when incident classifications change.</t>
  </si>
  <si>
    <t xml:space="preserve">4. TRIR = ((Fatalities + Lost-time Incidents + Restricted-duty Incidents + Medical Treatment) x 200,000) / Total Hours Worked. TRIR is equivalent to MSHA All-Incidence Rate (AIR). </t>
  </si>
  <si>
    <t>5. Fatality Rate =  (Number of Fatalities x 200,000) / Total Hours Worked.</t>
  </si>
  <si>
    <t xml:space="preserve">6. NMFR = (Number of Near Miss Events x 200,000) / Total Hours Worked. Anonymously reported near miss events are accounted for in the total rate only. </t>
  </si>
  <si>
    <t>7. LTIR = (Number of Lost Time Injuries x 200,000) / Total Hours Worked.</t>
  </si>
  <si>
    <t>WORKFORCE</t>
  </si>
  <si>
    <t>Number of Employees</t>
  </si>
  <si>
    <t>North America</t>
  </si>
  <si>
    <t>Indonesia</t>
  </si>
  <si>
    <t>South America</t>
  </si>
  <si>
    <t>Europe/Other</t>
  </si>
  <si>
    <t>Total Number of Employees</t>
  </si>
  <si>
    <r>
      <t>Number of Contract Personnel</t>
    </r>
    <r>
      <rPr>
        <u/>
        <vertAlign val="superscript"/>
        <sz val="10"/>
        <color theme="1"/>
        <rFont val="Aptos Narrow"/>
        <family val="2"/>
      </rPr>
      <t>1</t>
    </r>
  </si>
  <si>
    <r>
      <t>Indonesia</t>
    </r>
    <r>
      <rPr>
        <vertAlign val="superscript"/>
        <sz val="10"/>
        <color theme="1"/>
        <rFont val="Aptos Narrow"/>
        <family val="2"/>
      </rPr>
      <t>2</t>
    </r>
  </si>
  <si>
    <t>Total Number of Contract Personnel</t>
  </si>
  <si>
    <r>
      <t>Employees Covered Under Collective Labor Agreements (CLA)</t>
    </r>
    <r>
      <rPr>
        <u/>
        <vertAlign val="superscript"/>
        <sz val="10"/>
        <color theme="1"/>
        <rFont val="Aptos Narrow"/>
        <family val="2"/>
      </rPr>
      <t>3</t>
    </r>
  </si>
  <si>
    <t>Global Employees Under CLA</t>
  </si>
  <si>
    <t>Employee Demographics</t>
  </si>
  <si>
    <t>Employees by Employee Status</t>
  </si>
  <si>
    <t>Full Time Employees</t>
  </si>
  <si>
    <t>Part Time Employees</t>
  </si>
  <si>
    <t>Employees by Job Category</t>
  </si>
  <si>
    <t xml:space="preserve">Executive Management </t>
  </si>
  <si>
    <t>Management</t>
  </si>
  <si>
    <t>Non-Management</t>
  </si>
  <si>
    <t>Employees by Age Group</t>
  </si>
  <si>
    <t>&lt;30 Years</t>
  </si>
  <si>
    <t>30-50 Years</t>
  </si>
  <si>
    <t>&gt;50 Years</t>
  </si>
  <si>
    <t>Employees by Nationality</t>
  </si>
  <si>
    <t>Local Country Nationals</t>
  </si>
  <si>
    <t>Expatriates/Third-Country Nationals</t>
  </si>
  <si>
    <r>
      <t>North America Consolidated Demographic Information</t>
    </r>
    <r>
      <rPr>
        <u/>
        <vertAlign val="superscript"/>
        <sz val="10"/>
        <color theme="1"/>
        <rFont val="Aptos Narrow"/>
        <family val="2"/>
      </rPr>
      <t>4</t>
    </r>
  </si>
  <si>
    <t>White</t>
  </si>
  <si>
    <t>Hispanic/Latino</t>
  </si>
  <si>
    <t>American Indian/Alaskan Native</t>
  </si>
  <si>
    <t>Asian</t>
  </si>
  <si>
    <t>Black or African American</t>
  </si>
  <si>
    <t>Native Hawaiian or Other Pacific Islander</t>
  </si>
  <si>
    <t>Two or more races</t>
  </si>
  <si>
    <t>Undisclosed</t>
  </si>
  <si>
    <t>Demographic Information in Indonesia</t>
  </si>
  <si>
    <t>Indonesian Representation</t>
  </si>
  <si>
    <r>
      <t>Indigenous Papuan Representation (Grasberg)</t>
    </r>
    <r>
      <rPr>
        <vertAlign val="superscript"/>
        <sz val="10"/>
        <rFont val="Aptos Narrow"/>
        <family val="2"/>
      </rPr>
      <t>5</t>
    </r>
  </si>
  <si>
    <t>Women Employed by Location</t>
  </si>
  <si>
    <t>United States</t>
  </si>
  <si>
    <t>Peru</t>
  </si>
  <si>
    <t>Chile</t>
  </si>
  <si>
    <t>Women Employed by Job Category</t>
  </si>
  <si>
    <r>
      <t>Board of Directors</t>
    </r>
    <r>
      <rPr>
        <vertAlign val="superscript"/>
        <sz val="10"/>
        <rFont val="Aptos Narrow"/>
        <family val="2"/>
      </rPr>
      <t>6</t>
    </r>
  </si>
  <si>
    <t>Total Women Employed</t>
  </si>
  <si>
    <t>Talent Attraction and Retention</t>
  </si>
  <si>
    <t>New Employee Hires by Location</t>
  </si>
  <si>
    <t>New Employee Hires by Age Group</t>
  </si>
  <si>
    <t>Total New Employee Hires</t>
  </si>
  <si>
    <t>New Employee Hires by Gender</t>
  </si>
  <si>
    <t>Men</t>
  </si>
  <si>
    <t>Women</t>
  </si>
  <si>
    <r>
      <t>Employee Turnover Rate</t>
    </r>
    <r>
      <rPr>
        <u/>
        <vertAlign val="superscript"/>
        <sz val="10"/>
        <color theme="1"/>
        <rFont val="Aptos Narrow"/>
        <family val="2"/>
      </rPr>
      <t>7</t>
    </r>
    <r>
      <rPr>
        <u/>
        <sz val="10"/>
        <color theme="1"/>
        <rFont val="Aptos Narrow"/>
        <family val="2"/>
      </rPr>
      <t xml:space="preserve"> by Location</t>
    </r>
  </si>
  <si>
    <r>
      <t>Employee Turnover Rate</t>
    </r>
    <r>
      <rPr>
        <u/>
        <vertAlign val="superscript"/>
        <sz val="10"/>
        <color theme="1"/>
        <rFont val="Aptos Narrow"/>
        <family val="2"/>
      </rPr>
      <t>7</t>
    </r>
    <r>
      <rPr>
        <u/>
        <sz val="10"/>
        <color theme="1"/>
        <rFont val="Aptos Narrow"/>
        <family val="2"/>
      </rPr>
      <t xml:space="preserve"> by Age Group</t>
    </r>
  </si>
  <si>
    <r>
      <t>Employee Turnover Rate</t>
    </r>
    <r>
      <rPr>
        <u/>
        <vertAlign val="superscript"/>
        <sz val="10"/>
        <color theme="1"/>
        <rFont val="Aptos Narrow"/>
        <family val="2"/>
      </rPr>
      <t>7</t>
    </r>
    <r>
      <rPr>
        <u/>
        <sz val="10"/>
        <color theme="1"/>
        <rFont val="Aptos Narrow"/>
        <family val="2"/>
      </rPr>
      <t xml:space="preserve"> - Men</t>
    </r>
  </si>
  <si>
    <t>Company-initiated Rate</t>
  </si>
  <si>
    <t>Employee-initiated (Voluntary) Rate</t>
  </si>
  <si>
    <t>Employee Turnover Rate - Men</t>
  </si>
  <si>
    <r>
      <t>Employee Turnover Rate</t>
    </r>
    <r>
      <rPr>
        <u/>
        <vertAlign val="superscript"/>
        <sz val="10"/>
        <color theme="1"/>
        <rFont val="Aptos Narrow"/>
        <family val="2"/>
      </rPr>
      <t>7</t>
    </r>
    <r>
      <rPr>
        <u/>
        <sz val="10"/>
        <color theme="1"/>
        <rFont val="Aptos Narrow"/>
        <family val="2"/>
      </rPr>
      <t xml:space="preserve"> - Women </t>
    </r>
  </si>
  <si>
    <t>Employee Turnover Rate - Women</t>
  </si>
  <si>
    <t>Total Employee Turnover Rate</t>
  </si>
  <si>
    <t>Voluntary Turnover Rate</t>
  </si>
  <si>
    <t xml:space="preserve">1. Reflects contracted personnel who are employed at various times throughout the year. Certain contractors work on projects that are temporary in nature and fluctuate from year to year.  </t>
  </si>
  <si>
    <t>2. Includes contracted personnel at PTFI's new downstream processing facilities starting in 2023.</t>
  </si>
  <si>
    <t>3. Data include only employees covered under CLA. In North America, our hourly employees continue to elect to work directly with company management rather than through union representation using our Guiding Principles, which outline how we work together to achieve our collective goals within the values of the company.</t>
  </si>
  <si>
    <t>4. Reported consolidated North America diversity metrics relate to employees only and are in line with the categories set forth by U.S. Equal Employment Opportunity Commission. These metrics are based on employee data as of year end; however, employee data reported on the 2024 U.S. Employee Data EEO-1 tab of this performance data booklet are from dates of payroll during the month of December 2024.</t>
  </si>
  <si>
    <t xml:space="preserve">5. Reflects percentage of Indonesia employee base located in Central Papua and Jayapura who are Indigenous Papuan. </t>
  </si>
  <si>
    <t xml:space="preserve">6. Figures are as of year end and therefore may differ from those reported in our annual proxy statements which reflect director nominees as of the record date for our annual meeting of stockholders for each respective year. </t>
  </si>
  <si>
    <t xml:space="preserve">7. Turnover rates represent turnover throughout the year and exclude seasonal, temporary hires and interns. </t>
  </si>
  <si>
    <t xml:space="preserve">Note: Employee demographics are self-reported. </t>
  </si>
  <si>
    <t>U.S. EQUAL EMPLOYMENT OPPORTUNITY (EEO-1) DISCLOSURE</t>
  </si>
  <si>
    <t>Year Ended December 31, 2024</t>
  </si>
  <si>
    <t>EEO-1 data presented here is limited to representational reporting in U.S. federally mandated job categories that differ across our global operations. The data in the table does not include our approximately 14,600 employees who reside outside of the U.S., nor does this data include the approximately 65,700 contract personnel who comprise an integral part of our global workforce.</t>
  </si>
  <si>
    <t>JOB CATEGORIES</t>
  </si>
  <si>
    <t>Race/Ethnicity</t>
  </si>
  <si>
    <t>Overall Total</t>
  </si>
  <si>
    <t>Hispanic or Latino</t>
  </si>
  <si>
    <t>Not Hispanic or Latino</t>
  </si>
  <si>
    <t>Male</t>
  </si>
  <si>
    <t>Female</t>
  </si>
  <si>
    <t>American Indian or Alaskan Native</t>
  </si>
  <si>
    <t>Two or More races</t>
  </si>
  <si>
    <t>Executive/Senior Level Officials and Managers</t>
  </si>
  <si>
    <t>First/Mid-Level Officials and Managers</t>
  </si>
  <si>
    <t>Professionals</t>
  </si>
  <si>
    <t>Technicians</t>
  </si>
  <si>
    <t>Sales Workers</t>
  </si>
  <si>
    <t>Administrative Support Workers</t>
  </si>
  <si>
    <t>Craft Workers</t>
  </si>
  <si>
    <t>Operatives</t>
  </si>
  <si>
    <t>Laborers and Helpers</t>
  </si>
  <si>
    <t>Service Workers</t>
  </si>
  <si>
    <t>2024 REPORT TOTAL</t>
  </si>
  <si>
    <t>2023 Report Total</t>
  </si>
  <si>
    <t>Note: This data includes employees with active employment in North America during the month of December 2024.</t>
  </si>
  <si>
    <t>BENEFITS OFFERED TO FULL TIME EMPLOYEES</t>
  </si>
  <si>
    <t>Life Insurance</t>
  </si>
  <si>
    <t>Health Care</t>
  </si>
  <si>
    <t>Disability Coverage</t>
  </si>
  <si>
    <t>Parental Leave</t>
  </si>
  <si>
    <t>Retirement Provision</t>
  </si>
  <si>
    <t>Stock Ownership</t>
  </si>
  <si>
    <t>Copper Mining</t>
  </si>
  <si>
    <t>Bagdad</t>
  </si>
  <si>
    <t>yes</t>
  </si>
  <si>
    <t>no</t>
  </si>
  <si>
    <t>Chino/Cobre</t>
  </si>
  <si>
    <t>Morenci</t>
  </si>
  <si>
    <t>Safford/Lone Star</t>
  </si>
  <si>
    <t>Sierrita</t>
  </si>
  <si>
    <t>Tyrone</t>
  </si>
  <si>
    <t>Cerro Verde</t>
  </si>
  <si>
    <t>El Abra</t>
  </si>
  <si>
    <t>Grasberg</t>
  </si>
  <si>
    <t>Molybdenum Mining</t>
  </si>
  <si>
    <t>Climax</t>
  </si>
  <si>
    <t>Henderson</t>
  </si>
  <si>
    <t>Smelting &amp; Refining</t>
  </si>
  <si>
    <t>El Paso Refinery &amp; Rod</t>
  </si>
  <si>
    <t>Miami Smelter &amp; Rod</t>
  </si>
  <si>
    <t>Europe</t>
  </si>
  <si>
    <t>Atlantic Copper Smelter &amp; Refinery</t>
  </si>
  <si>
    <t>Other</t>
  </si>
  <si>
    <t>Fort Madison Moly Special Products</t>
  </si>
  <si>
    <t>Rotterdam</t>
  </si>
  <si>
    <t>Stowmarket</t>
  </si>
  <si>
    <t>Corporate, Support &amp; Administrative (U.S)</t>
  </si>
  <si>
    <t xml:space="preserve">Note: Table reflects the minimum benefits offered to full-time employees. Certain employees may be offered other benefits, such as access to an employee assistance program, not listed in this table. </t>
  </si>
  <si>
    <r>
      <t>EMPLOYEE PAY EQUITY ANALYSIS</t>
    </r>
    <r>
      <rPr>
        <b/>
        <vertAlign val="superscript"/>
        <sz val="10"/>
        <color theme="0"/>
        <rFont val="Aptos Narrow"/>
        <family val="2"/>
      </rPr>
      <t>1</t>
    </r>
  </si>
  <si>
    <t>Female to Male Employee Ratio</t>
  </si>
  <si>
    <t>Non-White to White U.S. Employee Ratio</t>
  </si>
  <si>
    <t>Basic Salary</t>
  </si>
  <si>
    <t>Total Compensation</t>
  </si>
  <si>
    <t>FCX Global</t>
  </si>
  <si>
    <t>&gt;0.995</t>
  </si>
  <si>
    <t>1. A third-party compensation consultant confirmed compensation of the analyzed employee groups was near parity (a gap of less than 0.005 cents per U.S. dollar). More information on FCX's fair and equal remuneration practices can be found in FCX's 2024 Sustainability Report on fcx.com.</t>
  </si>
  <si>
    <t xml:space="preserve">Note: We are committed to providing equal pay for equal work regardless of gender, race, ethnicity or any other characteristic protected by applicable law. We periodically conduct internal compensation reviews to identify possible pay gaps, which cannot be explained through performance, distribution of jobs, experience, time in role and other legitimate business-related factors. </t>
  </si>
  <si>
    <t>SOCIAL PERFORMANCE: COMMUNITIES</t>
  </si>
  <si>
    <r>
      <t>Community Grievances</t>
    </r>
    <r>
      <rPr>
        <b/>
        <vertAlign val="superscript"/>
        <sz val="10"/>
        <rFont val="Aptos Narrow"/>
        <family val="2"/>
      </rPr>
      <t>1</t>
    </r>
    <r>
      <rPr>
        <b/>
        <sz val="10"/>
        <rFont val="Aptos Narrow"/>
        <family val="2"/>
      </rPr>
      <t xml:space="preserve"> </t>
    </r>
    <r>
      <rPr>
        <sz val="10"/>
        <rFont val="Aptos Narrow"/>
        <family val="2"/>
      </rPr>
      <t>(count)</t>
    </r>
  </si>
  <si>
    <t>Community Grievances by Geography</t>
  </si>
  <si>
    <t>Total Community Grievances</t>
  </si>
  <si>
    <t>Community Grievances by Type (%)</t>
  </si>
  <si>
    <t>Community Engagement</t>
  </si>
  <si>
    <t>Community Investments</t>
  </si>
  <si>
    <t>Cultural Heritage</t>
  </si>
  <si>
    <t>Employment</t>
  </si>
  <si>
    <t>Health and Safety</t>
  </si>
  <si>
    <t>Land Access</t>
  </si>
  <si>
    <t>Land Rights</t>
  </si>
  <si>
    <t>Livelihoods</t>
  </si>
  <si>
    <t>Local Sourcing</t>
  </si>
  <si>
    <t>Odor, Noise, Vibration</t>
  </si>
  <si>
    <r>
      <t>Other</t>
    </r>
    <r>
      <rPr>
        <vertAlign val="superscript"/>
        <sz val="10"/>
        <rFont val="Aptos Narrow"/>
        <family val="2"/>
      </rPr>
      <t>2</t>
    </r>
  </si>
  <si>
    <t>Property Damage</t>
  </si>
  <si>
    <t>Resettlement</t>
  </si>
  <si>
    <t>Security</t>
  </si>
  <si>
    <t>Workforce Behavior</t>
  </si>
  <si>
    <t xml:space="preserve">1. A community grievance is any self-reported issue/concern (perceived or actual) that an affected member or group of the communities within our area of direct or indirect operational impact and other stakeholders wants FCX or its business partners to address and resolve. Community grievances reported here are managed via our community grievance mechanism, tracked within our incident management system and were received either anonymously or with attribution by community engagement team members through in-person engagements, in writing or via local telephone hotlines. Grievances can relate to FCX's active mining operations, exploration projects, and reclaimed or remediated sites.  </t>
  </si>
  <si>
    <t>2. Other includes obstruction of view, light disturbance, blight, housing and other grievances not listed above.</t>
  </si>
  <si>
    <t>SOCIAL INVESTMENTS: FOCUS AREAS</t>
  </si>
  <si>
    <r>
      <t xml:space="preserve">Community Investments 
</t>
    </r>
    <r>
      <rPr>
        <sz val="10"/>
        <color theme="0"/>
        <rFont val="Aptos Narrow"/>
        <family val="2"/>
      </rPr>
      <t>($ in millions)</t>
    </r>
  </si>
  <si>
    <r>
      <t xml:space="preserve">Programs and Projects 
</t>
    </r>
    <r>
      <rPr>
        <sz val="10"/>
        <color theme="0"/>
        <rFont val="Aptos Narrow"/>
        <family val="2"/>
      </rPr>
      <t>(count)</t>
    </r>
  </si>
  <si>
    <t>Education and Skill-Building</t>
  </si>
  <si>
    <t>Community Education and Support</t>
  </si>
  <si>
    <t>Early Education</t>
  </si>
  <si>
    <t>Grades Kindergarten – 12</t>
  </si>
  <si>
    <t>Higher Education</t>
  </si>
  <si>
    <t>Scholarships</t>
  </si>
  <si>
    <t>STEM</t>
  </si>
  <si>
    <t>Workforce Development</t>
  </si>
  <si>
    <t>Economic Opportunity</t>
  </si>
  <si>
    <t>Access to Food</t>
  </si>
  <si>
    <t>Community Infrastructure</t>
  </si>
  <si>
    <t>Cultural Heritage and Arts</t>
  </si>
  <si>
    <t>Economic Development</t>
  </si>
  <si>
    <t>Environmental</t>
  </si>
  <si>
    <t>Health</t>
  </si>
  <si>
    <t>Health Care Facility</t>
  </si>
  <si>
    <t>Housing</t>
  </si>
  <si>
    <t>Recreation</t>
  </si>
  <si>
    <t>Safety</t>
  </si>
  <si>
    <t>Small Business Support</t>
  </si>
  <si>
    <t>Community-Level Leadership and Capacity Building</t>
  </si>
  <si>
    <t>Citizen Engagement and Participation</t>
  </si>
  <si>
    <t>Community and Emergency Planning</t>
  </si>
  <si>
    <t>Leadership Training and Skill-Building</t>
  </si>
  <si>
    <t>Organization Governance and Effectiveness</t>
  </si>
  <si>
    <r>
      <t>Community Trust Funds</t>
    </r>
    <r>
      <rPr>
        <vertAlign val="superscript"/>
        <sz val="10"/>
        <color theme="1"/>
        <rFont val="Aptos Narrow"/>
        <family val="2"/>
      </rPr>
      <t>1,3</t>
    </r>
  </si>
  <si>
    <r>
      <t>Total Social Investments</t>
    </r>
    <r>
      <rPr>
        <vertAlign val="superscript"/>
        <sz val="10"/>
        <color theme="1"/>
        <rFont val="Aptos Narrow"/>
        <family val="2"/>
      </rPr>
      <t>3</t>
    </r>
  </si>
  <si>
    <t>1. Reflects investments in YPMAK programs and their endowment fund, national youth and sports development programs, health programs and land rights trust funds.</t>
  </si>
  <si>
    <t>2. Includes investments in employee giving programs such as FCX's matching gifts program, United Way campaign, stakeholder engagement and administrative services.</t>
  </si>
  <si>
    <t>3. Includes $49 million in amounts accrued and reserved for future projects and programs in Central Papua, Indonesia.</t>
  </si>
  <si>
    <r>
      <t xml:space="preserve">ECONOMIC VALUE CONTRIBUTED </t>
    </r>
    <r>
      <rPr>
        <sz val="10"/>
        <color theme="0"/>
        <rFont val="Aptos Narrow"/>
        <family val="2"/>
      </rPr>
      <t>($ millions)</t>
    </r>
  </si>
  <si>
    <t xml:space="preserve">Years Ended December 31 </t>
  </si>
  <si>
    <r>
      <t>Direct Economic Contributions</t>
    </r>
    <r>
      <rPr>
        <vertAlign val="superscript"/>
        <sz val="10"/>
        <color theme="1"/>
        <rFont val="Aptos Narrow"/>
        <family val="2"/>
      </rPr>
      <t>1,2</t>
    </r>
  </si>
  <si>
    <r>
      <t>Cash Payments to Governments</t>
    </r>
    <r>
      <rPr>
        <vertAlign val="superscript"/>
        <sz val="10"/>
        <rFont val="Aptos Narrow"/>
        <family val="2"/>
      </rPr>
      <t>1,3,4</t>
    </r>
  </si>
  <si>
    <r>
      <t>Community Investments</t>
    </r>
    <r>
      <rPr>
        <vertAlign val="superscript"/>
        <sz val="10"/>
        <rFont val="Aptos Narrow"/>
        <family val="2"/>
      </rPr>
      <t>4</t>
    </r>
  </si>
  <si>
    <t>1. For further information, please see our 2024 Annual Report on Sustainability and FCX’s 2024 Form 10-K.</t>
  </si>
  <si>
    <t>2. Amounts include export duties and net profit taxes in Indonesia.</t>
  </si>
  <si>
    <t xml:space="preserve">3. Amounts presented reflect credits from prior years as applicable and do not reflect payments on assessments under dispute. </t>
  </si>
  <si>
    <t xml:space="preserve">4. Cash payments to governments and community investments are subsets of direct economic contributions.  </t>
  </si>
  <si>
    <r>
      <t xml:space="preserve">KEY ECONOMIC CONTRIBUTIONS </t>
    </r>
    <r>
      <rPr>
        <sz val="10"/>
        <color theme="0"/>
        <rFont val="Aptos Narrow"/>
        <family val="2"/>
      </rPr>
      <t>($ millions)</t>
    </r>
  </si>
  <si>
    <r>
      <t>United States</t>
    </r>
    <r>
      <rPr>
        <b/>
        <vertAlign val="superscript"/>
        <sz val="10"/>
        <color theme="0"/>
        <rFont val="Aptos Narrow"/>
        <family val="2"/>
      </rPr>
      <t>1</t>
    </r>
  </si>
  <si>
    <r>
      <t>Europe/Other</t>
    </r>
    <r>
      <rPr>
        <b/>
        <vertAlign val="superscript"/>
        <sz val="10"/>
        <color theme="0"/>
        <rFont val="Aptos Narrow"/>
        <family val="2"/>
      </rPr>
      <t>2</t>
    </r>
  </si>
  <si>
    <t>Total</t>
  </si>
  <si>
    <t>Payments to Suppliers</t>
  </si>
  <si>
    <t>Employee Wages and Benefits</t>
  </si>
  <si>
    <t>Payments to Providers of Capital:</t>
  </si>
  <si>
    <t xml:space="preserve">   Dividends and Distributions</t>
  </si>
  <si>
    <t xml:space="preserve">   Interest</t>
  </si>
  <si>
    <r>
      <t>Payments to Governments</t>
    </r>
    <r>
      <rPr>
        <vertAlign val="superscript"/>
        <sz val="10"/>
        <color theme="1"/>
        <rFont val="Aptos Narrow"/>
        <family val="2"/>
      </rPr>
      <t>3</t>
    </r>
  </si>
  <si>
    <t>Total Direct Economic Contributions</t>
  </si>
  <si>
    <r>
      <t>Total Capital Expenditures</t>
    </r>
    <r>
      <rPr>
        <vertAlign val="superscript"/>
        <sz val="10"/>
        <color theme="1"/>
        <rFont val="Aptos Narrow"/>
        <family val="2"/>
      </rPr>
      <t>5</t>
    </r>
  </si>
  <si>
    <t>1. Includes parent company results.</t>
  </si>
  <si>
    <t>2. Represents costs by FCX's other business groups that are located outside of the countries where FCX conducts its primary operations.</t>
  </si>
  <si>
    <t>3. Excludes employee payroll taxes, property taxes, dividends, and other taxes and fees, which are included in payments to suppliers and dividends. A reconciliation to the 2024 Cash Payments to Governments table can be found on the Cash Payments to Governments tab in this performance data booklet.</t>
  </si>
  <si>
    <t xml:space="preserve">4. Indonesia includes community investments at Grasberg and PTFI's new downstream processing facilities. </t>
  </si>
  <si>
    <t>5. Includes costs for capital projects, which include additional payments to suppliers, employee wages and benefits, payments to providers of capital and payments to governments, not included in the rest of the table.</t>
  </si>
  <si>
    <t xml:space="preserve">Note: These amounts were derived primarily from FCX’s publicly reported segment data. For disclosure of FCX’s segment data in accordance with U.S. GAAP, see FCX’s 2024 Form 10-K pages 168-173. </t>
  </si>
  <si>
    <r>
      <t>CASH PAYMENTS TO GOVERNMENTS</t>
    </r>
    <r>
      <rPr>
        <b/>
        <vertAlign val="superscript"/>
        <sz val="10"/>
        <color theme="0"/>
        <rFont val="Aptos Narrow"/>
        <family val="2"/>
      </rPr>
      <t>1</t>
    </r>
    <r>
      <rPr>
        <b/>
        <sz val="10"/>
        <color theme="0"/>
        <rFont val="Aptos Narrow"/>
        <family val="2"/>
      </rPr>
      <t xml:space="preserve"> </t>
    </r>
    <r>
      <rPr>
        <sz val="10"/>
        <color theme="0"/>
        <rFont val="Aptos Narrow"/>
        <family val="2"/>
      </rPr>
      <t>($ millions)</t>
    </r>
  </si>
  <si>
    <r>
      <t>Indonesia</t>
    </r>
    <r>
      <rPr>
        <b/>
        <vertAlign val="superscript"/>
        <sz val="10"/>
        <color theme="0"/>
        <rFont val="Aptos Narrow"/>
        <family val="2"/>
      </rPr>
      <t>2</t>
    </r>
  </si>
  <si>
    <r>
      <t>Europe/Other</t>
    </r>
    <r>
      <rPr>
        <b/>
        <vertAlign val="superscript"/>
        <sz val="10"/>
        <color theme="0"/>
        <rFont val="Aptos Narrow"/>
        <family val="2"/>
      </rPr>
      <t>3</t>
    </r>
  </si>
  <si>
    <t>Corporate Income Taxes, Net of Refunds</t>
  </si>
  <si>
    <t>Withholding Taxes on Foreign Dividends</t>
  </si>
  <si>
    <r>
      <t>Employee Payroll Taxes</t>
    </r>
    <r>
      <rPr>
        <vertAlign val="superscript"/>
        <sz val="10"/>
        <color theme="1"/>
        <rFont val="Aptos Narrow"/>
        <family val="2"/>
      </rPr>
      <t>4</t>
    </r>
  </si>
  <si>
    <t>Dividends</t>
  </si>
  <si>
    <t>Royalties and Net Severance Taxes</t>
  </si>
  <si>
    <t>Property Taxes</t>
  </si>
  <si>
    <r>
      <t>Other Taxes and Fees</t>
    </r>
    <r>
      <rPr>
        <vertAlign val="superscript"/>
        <sz val="10"/>
        <color theme="1"/>
        <rFont val="Aptos Narrow"/>
        <family val="2"/>
      </rPr>
      <t>5</t>
    </r>
  </si>
  <si>
    <t>Total Cash Payments to Governments</t>
  </si>
  <si>
    <t>1. This schedule reflects a voluntary effort by FCX to capture its cash payments to governments (net of refunds). Amounts presented do not reflect payments on assessment under dispute. Amounts presented reflect credits from prior years, as applicable. Jurisdictions listed primarily represent taxes and payments to governments at a project-level, except for the U.S. where country tax payments are levied at the entity level.</t>
  </si>
  <si>
    <t xml:space="preserve">2. Excludes interest and certain administrative payments associated with tax assessments, which are included in the direct benefit amounts reported on the Financial Contributions fact sheet on ptfi.co.id. </t>
  </si>
  <si>
    <t>3. Represents cash payments to governments by FCX's other business groups that are located outside of the countries where FCX conducts its primary operations.</t>
  </si>
  <si>
    <t>4. Includes payroll taxes collected on behalf of employees and paid to governments.</t>
  </si>
  <si>
    <t>5. Includes customs and export duties, as well as withholding tax on foreign services.</t>
  </si>
  <si>
    <r>
      <t xml:space="preserve">RECONCILIATION OF CASH PAYMENTS TO GOVERNMENTS </t>
    </r>
    <r>
      <rPr>
        <sz val="10"/>
        <color theme="0"/>
        <rFont val="Aptos Narrow"/>
        <family val="2"/>
      </rPr>
      <t>($ millions)</t>
    </r>
  </si>
  <si>
    <r>
      <t>Indonesia</t>
    </r>
    <r>
      <rPr>
        <b/>
        <vertAlign val="superscript"/>
        <sz val="10"/>
        <color theme="0"/>
        <rFont val="Aptos Narrow"/>
        <family val="2"/>
      </rPr>
      <t>1</t>
    </r>
  </si>
  <si>
    <t>Cash Payments to Governments</t>
  </si>
  <si>
    <t>Less:</t>
  </si>
  <si>
    <t xml:space="preserve">   Employee Payroll Taxes</t>
  </si>
  <si>
    <t xml:space="preserve">   Property Taxes</t>
  </si>
  <si>
    <t xml:space="preserve">   Dividends</t>
  </si>
  <si>
    <r>
      <t xml:space="preserve">   Other Taxes and Fees</t>
    </r>
    <r>
      <rPr>
        <vertAlign val="superscript"/>
        <sz val="10"/>
        <color theme="1"/>
        <rFont val="Aptos Narrow"/>
        <family val="2"/>
      </rPr>
      <t>2</t>
    </r>
  </si>
  <si>
    <r>
      <t>Total Payments to Governments</t>
    </r>
    <r>
      <rPr>
        <vertAlign val="superscript"/>
        <sz val="10"/>
        <color theme="1"/>
        <rFont val="Aptos Narrow"/>
        <family val="2"/>
      </rPr>
      <t>3</t>
    </r>
  </si>
  <si>
    <t xml:space="preserve">1. Excludes interest and certain administrative payments associated with tax assessments, which are included in the direct benefit amounts reported on on the Financial Contributions fact sheet on ptfi.co.id. </t>
  </si>
  <si>
    <t xml:space="preserve">2. Excludes $886 million at Indonesia for export duties and net profit taxes. </t>
  </si>
  <si>
    <t>3. Employee payroll taxes, dividends, property taxes and certain other taxes are included in payments to suppliers, and dividends and distributions in the summary of key economic contributions by operating region table as that data is derived primarily from FCX’s publicly reported segment data. Therefore, these taxes are excluded from cash payments to governments for purposes of reporting direct economic contributions on the Key Economic Contributions tab of this data booklet.</t>
  </si>
  <si>
    <t xml:space="preserve">HUMAN RIGHTS </t>
  </si>
  <si>
    <r>
      <t>Gross Human Rights Violations</t>
    </r>
    <r>
      <rPr>
        <vertAlign val="superscript"/>
        <sz val="10"/>
        <color theme="1"/>
        <rFont val="Aptos Narrow"/>
        <family val="2"/>
      </rPr>
      <t>1</t>
    </r>
  </si>
  <si>
    <r>
      <t xml:space="preserve">2 </t>
    </r>
    <r>
      <rPr>
        <vertAlign val="superscript"/>
        <sz val="10"/>
        <color theme="1"/>
        <rFont val="Aptos Narrow"/>
        <family val="2"/>
      </rPr>
      <t>2</t>
    </r>
  </si>
  <si>
    <t>1. There is no uniform definition under international law; however, FCX’s ongoing data collection and review processes are guided by the United Nations Office of the High Commissioner report, “The Corporate Responsibility to Respect Human Rights – An Interpretive Guide,” to identify such types of violations. In addition, FCX uses specific interpretation guidance for certain types of violations from various international organizations such as the International Labour Organization.</t>
  </si>
  <si>
    <t xml:space="preserve">2. Information on the incidents at PTFI's new downstream processing facilities in Eastern Java, Indonesia that were determined by FCX to be gross human rights violations during the construction phase of the facilities can be found on page 36 of FCX's 2023 Annual Report on Sustainability. </t>
  </si>
  <si>
    <t>BUSINESS ETHICS</t>
  </si>
  <si>
    <r>
      <t>FCX's Principles of Business Conduct (PBC)</t>
    </r>
    <r>
      <rPr>
        <vertAlign val="superscript"/>
        <sz val="10"/>
        <rFont val="Aptos Narrow"/>
        <family val="2"/>
      </rPr>
      <t>1,2</t>
    </r>
  </si>
  <si>
    <t>Training Completion Rate - FCX Non-Manager course</t>
  </si>
  <si>
    <t>Training Completion Rate - FCX Manager course</t>
  </si>
  <si>
    <r>
      <t>Anti-Corruption Policy and Procedures</t>
    </r>
    <r>
      <rPr>
        <vertAlign val="superscript"/>
        <sz val="10"/>
        <color theme="1"/>
        <rFont val="Aptos Narrow"/>
        <family val="2"/>
      </rPr>
      <t>2</t>
    </r>
  </si>
  <si>
    <t>Board of Directors Certification Rate</t>
  </si>
  <si>
    <r>
      <t>Training Completion Rate</t>
    </r>
    <r>
      <rPr>
        <vertAlign val="superscript"/>
        <sz val="10"/>
        <color theme="1"/>
        <rFont val="Aptos Narrow"/>
        <family val="2"/>
      </rPr>
      <t>3</t>
    </r>
  </si>
  <si>
    <r>
      <t>Number of Employees Trained</t>
    </r>
    <r>
      <rPr>
        <vertAlign val="superscript"/>
        <sz val="10"/>
        <rFont val="Aptos Narrow"/>
        <family val="2"/>
      </rPr>
      <t>3</t>
    </r>
  </si>
  <si>
    <t>Complaints Received</t>
  </si>
  <si>
    <t>Number of FCX Compliance Line Reports</t>
  </si>
  <si>
    <t>1. PBC training is assigned to active and applicable employees and covers, among other things, health and safety concepts, addressing harassment and discrimination, dealing with inappropriate behavior, preventing conflicts of interest and retaliation from co-workers, and reminds employees how to raise concerns via the Compliance Line.</t>
  </si>
  <si>
    <t>2. Because of operational challenges as a result of the COVID-19 pandemic, our 2020 business ethics and anti-corruption trainings were voluntary for employees.</t>
  </si>
  <si>
    <t xml:space="preserve">3. Select employees receive anti-corruption training based on their job category. </t>
  </si>
  <si>
    <r>
      <t xml:space="preserve">PROCUREMENT SPEND </t>
    </r>
    <r>
      <rPr>
        <sz val="10"/>
        <color theme="0"/>
        <rFont val="Aptos Narrow"/>
        <family val="2"/>
      </rPr>
      <t>($ millions)</t>
    </r>
  </si>
  <si>
    <t>Local Suppliers</t>
  </si>
  <si>
    <t>National Suppliers</t>
  </si>
  <si>
    <t>Suppliers Located Outside of the Home Country</t>
  </si>
  <si>
    <t>Total Procurement Spend Distribution</t>
  </si>
  <si>
    <t>% Spent with Local Suppliers</t>
  </si>
  <si>
    <t>% Spent with National Suppliers</t>
  </si>
  <si>
    <t>% Spent with Suppliers Located Outside of the Home Country</t>
  </si>
  <si>
    <t>Number of Local Suppliers</t>
  </si>
  <si>
    <t>Note: For our operations in North America, the Netherlands and Chile, local suppliers are identified as those located in the state/region where we have operations. For our operations in Spain and Peru, local suppliers are identified as those located in the city in which we operate. For our operations in the United Kingdom and Indonesia, local suppliers are identified as those in the counties/provinces surrounding our operations. National suppliers are those located in the same country as the operation. Outside home country suppliers are located in countries other than the operation.</t>
  </si>
  <si>
    <t>Spend on Goods</t>
  </si>
  <si>
    <r>
      <t>Spend on Services</t>
    </r>
    <r>
      <rPr>
        <b/>
        <vertAlign val="superscript"/>
        <sz val="10"/>
        <color theme="0"/>
        <rFont val="Aptos Narrow"/>
        <family val="2"/>
      </rPr>
      <t>1</t>
    </r>
  </si>
  <si>
    <t xml:space="preserve">Local </t>
  </si>
  <si>
    <t>% of Total</t>
  </si>
  <si>
    <t>Total Procurement Spend</t>
  </si>
  <si>
    <t>Total Copper Mining</t>
  </si>
  <si>
    <t>Total Molybdenum Mining</t>
  </si>
  <si>
    <t>Total Smelting &amp; Refining</t>
  </si>
  <si>
    <r>
      <t>Corporate, Support &amp; Administrative</t>
    </r>
    <r>
      <rPr>
        <vertAlign val="superscript"/>
        <sz val="10"/>
        <rFont val="Aptos Narrow"/>
        <family val="2"/>
      </rPr>
      <t>2</t>
    </r>
  </si>
  <si>
    <t>Total Other</t>
  </si>
  <si>
    <t>Amount Spent Locally Across Groups - FCX Global</t>
  </si>
  <si>
    <t>Small Businesses</t>
  </si>
  <si>
    <r>
      <t>Women and Minority Owned Businesses</t>
    </r>
    <r>
      <rPr>
        <vertAlign val="superscript"/>
        <sz val="10"/>
        <rFont val="Aptos Narrow"/>
        <family val="2"/>
      </rPr>
      <t>3</t>
    </r>
  </si>
  <si>
    <t>1. Amounts include items such as software and IT services, construction and engineering services, consulting services, recruiting, utilities and unapplied credits.</t>
  </si>
  <si>
    <t xml:space="preserve">2. Includes $1.3 billion of spend on PTFI's new downstream processing facilities. </t>
  </si>
  <si>
    <t>3. Demographics are self-reported.</t>
  </si>
  <si>
    <t xml:space="preserve">Note: For our operations in North America, the Netherlands and Chile, local suppliers are identified as those located in the state/region where we have operations. For our operations in Spain and Peru, local suppliers are identified as those located in the city in which we operate. For our operations in the United Kingdom and Indonesia, local suppliers are identified as those in the counties/provinces surrounding our operations. </t>
  </si>
  <si>
    <t>RESPONSIBLE SOURCING OF MINERALS AND METALS: SOURCE REVIEW OUTCOMES</t>
  </si>
  <si>
    <t>Internal Sources</t>
  </si>
  <si>
    <t>External Sources</t>
  </si>
  <si>
    <t>Copper Concentrates</t>
  </si>
  <si>
    <t>Copper Cathode</t>
  </si>
  <si>
    <r>
      <t>Copper Concentrates</t>
    </r>
    <r>
      <rPr>
        <b/>
        <vertAlign val="superscript"/>
        <sz val="10"/>
        <rFont val="Aptos Narrow"/>
        <family val="2"/>
      </rPr>
      <t>1</t>
    </r>
  </si>
  <si>
    <r>
      <t>Copper Cathode</t>
    </r>
    <r>
      <rPr>
        <b/>
        <vertAlign val="superscript"/>
        <sz val="10"/>
        <rFont val="Aptos Narrow"/>
        <family val="2"/>
      </rPr>
      <t>2</t>
    </r>
  </si>
  <si>
    <r>
      <t>Recycled Copper</t>
    </r>
    <r>
      <rPr>
        <b/>
        <vertAlign val="superscript"/>
        <sz val="10"/>
        <rFont val="Aptos Narrow"/>
        <family val="2"/>
      </rPr>
      <t>3</t>
    </r>
  </si>
  <si>
    <r>
      <t>Molybdenum Concentrates</t>
    </r>
    <r>
      <rPr>
        <b/>
        <vertAlign val="superscript"/>
        <sz val="10"/>
        <rFont val="Aptos Narrow"/>
        <family val="2"/>
      </rPr>
      <t>4</t>
    </r>
  </si>
  <si>
    <r>
      <t>Roasted Molybdenum Concentrates</t>
    </r>
    <r>
      <rPr>
        <b/>
        <vertAlign val="superscript"/>
        <sz val="10"/>
        <rFont val="Aptos Narrow"/>
        <family val="2"/>
      </rPr>
      <t>4</t>
    </r>
  </si>
  <si>
    <t>Others in Scope</t>
  </si>
  <si>
    <t>Risk Screening Results</t>
  </si>
  <si>
    <t>Red Flag</t>
  </si>
  <si>
    <t>Orange Flag</t>
  </si>
  <si>
    <t>Committee Review Results</t>
  </si>
  <si>
    <t>Acceptable Risk</t>
  </si>
  <si>
    <t>Moderate Risk</t>
  </si>
  <si>
    <t>Unacceptable Risk</t>
  </si>
  <si>
    <t>Pending</t>
  </si>
  <si>
    <t>1. External copper concentrate was purchased only by our Atlantic Copper smelter in 2024.</t>
  </si>
  <si>
    <t>2. External copper cathode was purchased primarily by our El Paso rod mill in 2024; a smaller amount was purchased by our Miami rod mill.</t>
  </si>
  <si>
    <t>3. External recycled copper was purchased primarily by our Atlantic Copper smelter in 2024; a smaller amount was purchased by our Miami smelter. The origin of recycled copper was determined based on the Joint Due Diligence Standard for Copper, Lead, Molybdenum, Nickel and Zinc definition, which is as follows: The point in the supply chain where the recycled material is returned to the immediate supplier of the recycler.</t>
  </si>
  <si>
    <t>4. Tolled unroasted molybdenum concentrates were processed at our Bagdad, Fort Madison, Rotterdam and Sierrita roasting facilities; tolled roasted molybdenum concentrates were processed at our Stowmarket ferromolybdenum plant. Tolling is an arrangement where materials are processed by a company on behalf of a client who retains ownership of the agreed to metals and/or volume of those materials.</t>
  </si>
  <si>
    <t>Note: Country groupings are based on the geographic regions defined under the Standard Country or Area Codes for Statistical Use (known as M49) of the United Nations Statistics Division, where Mexico is classified as Central America.</t>
  </si>
  <si>
    <r>
      <t xml:space="preserve">GHG EMISSIONS </t>
    </r>
    <r>
      <rPr>
        <sz val="10"/>
        <color theme="0"/>
        <rFont val="Aptos Narrow"/>
        <family val="2"/>
      </rPr>
      <t>(CO</t>
    </r>
    <r>
      <rPr>
        <vertAlign val="subscript"/>
        <sz val="10"/>
        <color theme="0"/>
        <rFont val="Aptos Narrow"/>
        <family val="2"/>
      </rPr>
      <t>2</t>
    </r>
    <r>
      <rPr>
        <sz val="10"/>
        <color theme="0"/>
        <rFont val="Aptos Narrow"/>
        <family val="2"/>
      </rPr>
      <t>e thousand metric tons)</t>
    </r>
  </si>
  <si>
    <t>Scope 1 GHG Emissions</t>
  </si>
  <si>
    <r>
      <t>Kokkola Cobalt Refinery</t>
    </r>
    <r>
      <rPr>
        <vertAlign val="superscript"/>
        <sz val="10"/>
        <rFont val="Aptos Narrow"/>
        <family val="2"/>
      </rPr>
      <t>1</t>
    </r>
  </si>
  <si>
    <t>-</t>
  </si>
  <si>
    <t>Total Scope 1 - FCX Global</t>
  </si>
  <si>
    <r>
      <t>Scope 2</t>
    </r>
    <r>
      <rPr>
        <b/>
        <vertAlign val="superscript"/>
        <sz val="10"/>
        <rFont val="Aptos Narrow"/>
        <family val="2"/>
      </rPr>
      <t>2</t>
    </r>
    <r>
      <rPr>
        <b/>
        <sz val="10"/>
        <rFont val="Aptos Narrow"/>
        <family val="2"/>
      </rPr>
      <t xml:space="preserve"> GHG Emissions</t>
    </r>
  </si>
  <si>
    <r>
      <t>Bagdad</t>
    </r>
    <r>
      <rPr>
        <vertAlign val="superscript"/>
        <sz val="10"/>
        <color theme="1"/>
        <rFont val="Aptos Narrow"/>
        <family val="2"/>
      </rPr>
      <t>3</t>
    </r>
  </si>
  <si>
    <r>
      <t>Cerro Verde</t>
    </r>
    <r>
      <rPr>
        <vertAlign val="superscript"/>
        <sz val="10"/>
        <color theme="1"/>
        <rFont val="Aptos Narrow"/>
        <family val="2"/>
      </rPr>
      <t>3</t>
    </r>
  </si>
  <si>
    <r>
      <t>El Abra</t>
    </r>
    <r>
      <rPr>
        <vertAlign val="superscript"/>
        <sz val="10"/>
        <rFont val="Aptos Narrow"/>
        <family val="2"/>
      </rPr>
      <t>3</t>
    </r>
  </si>
  <si>
    <r>
      <t>Grasberg</t>
    </r>
    <r>
      <rPr>
        <vertAlign val="superscript"/>
        <sz val="10"/>
        <color theme="1"/>
        <rFont val="Aptos Narrow"/>
        <family val="2"/>
      </rPr>
      <t>2</t>
    </r>
  </si>
  <si>
    <r>
      <t>Miami Smelter &amp; Rod</t>
    </r>
    <r>
      <rPr>
        <vertAlign val="superscript"/>
        <sz val="10"/>
        <rFont val="Aptos Narrow"/>
        <family val="2"/>
      </rPr>
      <t>3</t>
    </r>
  </si>
  <si>
    <r>
      <t>Atlantic Copper Smelter &amp; Refinery</t>
    </r>
    <r>
      <rPr>
        <vertAlign val="superscript"/>
        <sz val="10"/>
        <rFont val="Aptos Narrow"/>
        <family val="2"/>
      </rPr>
      <t>3</t>
    </r>
  </si>
  <si>
    <r>
      <t>Fort Madison Moly Special Products</t>
    </r>
    <r>
      <rPr>
        <vertAlign val="superscript"/>
        <sz val="10"/>
        <rFont val="Aptos Narrow"/>
        <family val="2"/>
      </rPr>
      <t>3</t>
    </r>
  </si>
  <si>
    <r>
      <t>Rotterdam</t>
    </r>
    <r>
      <rPr>
        <vertAlign val="superscript"/>
        <sz val="10"/>
        <rFont val="Aptos Narrow"/>
        <family val="2"/>
      </rPr>
      <t>3</t>
    </r>
  </si>
  <si>
    <r>
      <t>Stowmarket</t>
    </r>
    <r>
      <rPr>
        <vertAlign val="superscript"/>
        <sz val="10"/>
        <rFont val="Aptos Narrow"/>
        <family val="2"/>
      </rPr>
      <t>3</t>
    </r>
  </si>
  <si>
    <t>Total Scope 2 - FCX Global</t>
  </si>
  <si>
    <r>
      <t>Scope 1 + 2</t>
    </r>
    <r>
      <rPr>
        <b/>
        <vertAlign val="superscript"/>
        <sz val="10"/>
        <rFont val="Aptos Narrow"/>
        <family val="2"/>
      </rPr>
      <t>2</t>
    </r>
    <r>
      <rPr>
        <b/>
        <sz val="10"/>
        <rFont val="Aptos Narrow"/>
        <family val="2"/>
      </rPr>
      <t xml:space="preserve"> GHG Emissions</t>
    </r>
  </si>
  <si>
    <t>Total Scope 1 and 2 - FCX Global</t>
  </si>
  <si>
    <t>Total Scope 3 - FCX Global</t>
  </si>
  <si>
    <t>1. In September 2021, FCX completed the sale of its remaining cobalt business based in Kokkola, Finland.</t>
  </si>
  <si>
    <t>2. Scope 2 emissions have been calculated using a market-based method, where available. The market-based calculation of Scope 2 emissions utilizes emission factors that are available at the time of inventory close. Therefore, certain emission factors used in market-based calculations may be up to one year in arrears due to lag time. As required by the GHG Protocol, FCX’s location-based Scope 2 emissions are reported on the "Dual Reporting” tab. PTFI generates its own electricity, and as a result, there are no Scope 2 emissions associated with PTFI's Grasberg operations.</t>
  </si>
  <si>
    <t>3. Denotes sites for which we have actively engaged in securing renewable electricity through a variety of instruments including renewable energy certificates, PPAs and renewable energy programs.</t>
  </si>
  <si>
    <t>Note: GHG emissions reported are from operating sites deemed under FCX's operational control per the GHG Protocol. FCX's GHG emissions assurance statement is in the 2024 Annual Report on Sustainability available at fcx.com/sustainability.</t>
  </si>
  <si>
    <t>GHG EMISSIONS: 2030 REDUCTION TARGET PERFORMANCE</t>
  </si>
  <si>
    <t>Baseline Year 2018</t>
  </si>
  <si>
    <t>Target Year 2030</t>
  </si>
  <si>
    <r>
      <t>Intensity Reduction Targets¹ (CO</t>
    </r>
    <r>
      <rPr>
        <vertAlign val="subscript"/>
        <sz val="10"/>
        <color theme="1"/>
        <rFont val="Aptos Narrow"/>
        <family val="2"/>
      </rPr>
      <t>2</t>
    </r>
    <r>
      <rPr>
        <sz val="10"/>
        <color theme="1"/>
        <rFont val="Aptos Narrow"/>
        <family val="2"/>
      </rPr>
      <t>e metric tons/metric ton copper)</t>
    </r>
  </si>
  <si>
    <r>
      <t>Americas Copper</t>
    </r>
    <r>
      <rPr>
        <vertAlign val="superscript"/>
        <sz val="10"/>
        <rFont val="Aptos Narrow"/>
        <family val="2"/>
      </rPr>
      <t>2</t>
    </r>
    <r>
      <rPr>
        <sz val="10"/>
        <rFont val="Aptos Narrow"/>
        <family val="2"/>
      </rPr>
      <t xml:space="preserve"> - </t>
    </r>
    <r>
      <rPr>
        <i/>
        <sz val="10"/>
        <rFont val="Aptos Narrow"/>
        <family val="2"/>
      </rPr>
      <t>15% intensity reduction</t>
    </r>
  </si>
  <si>
    <t>PTFI Grasberg3 - 30% intensity reduction</t>
  </si>
  <si>
    <r>
      <t>Absolute Reduction Targets</t>
    </r>
    <r>
      <rPr>
        <vertAlign val="superscript"/>
        <sz val="10"/>
        <rFont val="Aptos Narrow"/>
        <family val="2"/>
      </rPr>
      <t>4</t>
    </r>
    <r>
      <rPr>
        <sz val="10"/>
        <rFont val="Aptos Narrow"/>
        <family val="2"/>
      </rPr>
      <t xml:space="preserve"> (CO</t>
    </r>
    <r>
      <rPr>
        <vertAlign val="subscript"/>
        <sz val="10"/>
        <rFont val="Aptos Narrow"/>
        <family val="2"/>
      </rPr>
      <t>2</t>
    </r>
    <r>
      <rPr>
        <sz val="10"/>
        <rFont val="Aptos Narrow"/>
        <family val="2"/>
      </rPr>
      <t>e thousand metric tons)</t>
    </r>
  </si>
  <si>
    <r>
      <t xml:space="preserve">Atlantic Copper Smelter &amp; Refinery - </t>
    </r>
    <r>
      <rPr>
        <i/>
        <sz val="10"/>
        <rFont val="Aptos Narrow"/>
        <family val="2"/>
      </rPr>
      <t>50% absolute reduction</t>
    </r>
  </si>
  <si>
    <r>
      <t>Primary Molybdenum Sites</t>
    </r>
    <r>
      <rPr>
        <vertAlign val="superscript"/>
        <sz val="10"/>
        <rFont val="Aptos Narrow"/>
        <family val="2"/>
      </rPr>
      <t>5</t>
    </r>
    <r>
      <rPr>
        <sz val="10"/>
        <rFont val="Aptos Narrow"/>
        <family val="2"/>
      </rPr>
      <t xml:space="preserve"> - </t>
    </r>
    <r>
      <rPr>
        <i/>
        <sz val="10"/>
        <rFont val="Aptos Narrow"/>
        <family val="2"/>
      </rPr>
      <t>35% absolute reduction</t>
    </r>
  </si>
  <si>
    <r>
      <t>1. Intensity reduction targets (CO</t>
    </r>
    <r>
      <rPr>
        <vertAlign val="subscript"/>
        <sz val="10"/>
        <rFont val="Aptos Narrow"/>
        <family val="2"/>
      </rPr>
      <t>2</t>
    </r>
    <r>
      <rPr>
        <sz val="10"/>
        <rFont val="Aptos Narrow"/>
        <family val="2"/>
      </rPr>
      <t xml:space="preserve">e metric tons / metric ton copper) include total (Scope 1 and 2) emissions and do not include by-products in the denominator. </t>
    </r>
  </si>
  <si>
    <t>2. Americas Copper (for target) includes Bagdad, Cerro Verde, Chino (including Cobre), El Abra, Morenci, Safford (including Lone Star), Sierrita and Tyrone mines as well as the Miami smelter and El Paso refinery. This target includes all payable copper, including payable copper in concentrate and cathode, but excludes rod and wire; GHG emissions associated with the production of by-product molybdenum are also included.</t>
  </si>
  <si>
    <t>3. PTFI Grasberg's intensity reduction target is based on payable copper produced in concentrate. In 2024, PTFI concentrate was smelted and refined by PT Smelting (PTS) and third-party smelters/refineries whose emissions are currently accounted for as our Scope 3 emissions and therefore not included in this target. Following completion of the PTS expansion in 2023 and construction and ramp-up of PTFI's new downstream processing facilities in 2025, we plan to review the GHG emissions categorizations for these operations. Certain of these emissions may be reclassified from Scope 3 to Scopes 1 or 2. Following this review, we may adjust our PTFI target and baseline in line with the GHG Protocol.</t>
  </si>
  <si>
    <t>4. Absolute targets include total (Scope 1 and 2) emissions.</t>
  </si>
  <si>
    <t>5. Primary molybdenum sites target includes Climax and Henderson mines located in the U.S., and downstream molybdenum processing facilities located in the U.S., U.K. and the Netherlands (Fort Madison, Stowmarket and Rotterdam, respectively).</t>
  </si>
  <si>
    <t>Note: Where available and applicable, market-based emission factors were used to calculate Scope 2 emissions reflected in this table.</t>
  </si>
  <si>
    <r>
      <t xml:space="preserve">SCOPE 2 GHG EMISSIONS: DUAL REPORTING </t>
    </r>
    <r>
      <rPr>
        <sz val="10"/>
        <color theme="0"/>
        <rFont val="Aptos Narrow"/>
        <family val="2"/>
      </rPr>
      <t>(CO</t>
    </r>
    <r>
      <rPr>
        <vertAlign val="subscript"/>
        <sz val="10"/>
        <color theme="0"/>
        <rFont val="Aptos Narrow"/>
        <family val="2"/>
      </rPr>
      <t>2</t>
    </r>
    <r>
      <rPr>
        <sz val="10"/>
        <color theme="0"/>
        <rFont val="Aptos Narrow"/>
        <family val="2"/>
      </rPr>
      <t>e thousand metric tons)</t>
    </r>
  </si>
  <si>
    <r>
      <t>Location-Based</t>
    </r>
    <r>
      <rPr>
        <b/>
        <vertAlign val="superscript"/>
        <sz val="10"/>
        <color theme="0"/>
        <rFont val="Aptos Narrow"/>
        <family val="2"/>
      </rPr>
      <t>1</t>
    </r>
  </si>
  <si>
    <r>
      <t>Market-Based</t>
    </r>
    <r>
      <rPr>
        <b/>
        <vertAlign val="superscript"/>
        <sz val="10"/>
        <color theme="0"/>
        <rFont val="Aptos Narrow"/>
        <family val="2"/>
      </rPr>
      <t>2</t>
    </r>
  </si>
  <si>
    <r>
      <t>Grasberg</t>
    </r>
    <r>
      <rPr>
        <vertAlign val="superscript"/>
        <sz val="10"/>
        <color theme="1"/>
        <rFont val="Aptos Narrow"/>
        <family val="2"/>
      </rPr>
      <t>4</t>
    </r>
  </si>
  <si>
    <t xml:space="preserve">1. Location-based emission factors were based on regional or national grid-average emission factors in regions where FCX operates. </t>
  </si>
  <si>
    <t xml:space="preserve">2. Market-based emission factors were not applicable or available for certain markets were we operate, and therefore, location-based emission factors have been used in accordance with GHG Protocol - Scope 2 Guidance. The market-based calculation of Scope 2 emissions utilizes emission factors that are available at the time of inventory close. Therefore, certain emission factors used in market-based calculations may be up to one year in arrears due to lag time. </t>
  </si>
  <si>
    <t>4. PTFI generates its own electricity in the Grasberg minerals district;  as a result, there are no Scope 2 emissions associated with Grasberg operations.</t>
  </si>
  <si>
    <r>
      <t xml:space="preserve">SCOPE 3 EMISSIONS </t>
    </r>
    <r>
      <rPr>
        <sz val="10"/>
        <color theme="0"/>
        <rFont val="Aptos Narrow"/>
        <family val="2"/>
      </rPr>
      <t>(CO</t>
    </r>
    <r>
      <rPr>
        <vertAlign val="subscript"/>
        <sz val="10"/>
        <color theme="0"/>
        <rFont val="Aptos Narrow"/>
        <family val="2"/>
      </rPr>
      <t>2</t>
    </r>
    <r>
      <rPr>
        <sz val="10"/>
        <color theme="0"/>
        <rFont val="Aptos Narrow"/>
        <family val="2"/>
      </rPr>
      <t>e thousand metric tons)</t>
    </r>
  </si>
  <si>
    <t>Scope 3 Emissions Categories</t>
  </si>
  <si>
    <t>COPPER MINING</t>
  </si>
  <si>
    <t>MOLYBDENUM MINING</t>
  </si>
  <si>
    <t>SMELTING &amp; REFINING</t>
  </si>
  <si>
    <t>OTHER</t>
  </si>
  <si>
    <t>FCX TOTAL</t>
  </si>
  <si>
    <t>NORTH AMERICA</t>
  </si>
  <si>
    <t>SOUTH AMERICA</t>
  </si>
  <si>
    <t>INDONESIA</t>
  </si>
  <si>
    <t xml:space="preserve">TOTAL COPPER MINING </t>
  </si>
  <si>
    <t xml:space="preserve">TOTAL MOLYBDENUM MINING </t>
  </si>
  <si>
    <t>EUROPE</t>
  </si>
  <si>
    <t>TOTAL SMELTING &amp; REFINING</t>
  </si>
  <si>
    <t>TOTAL OTHER</t>
  </si>
  <si>
    <r>
      <t>Downstream Construction Projects</t>
    </r>
    <r>
      <rPr>
        <b/>
        <vertAlign val="superscript"/>
        <sz val="10"/>
        <color theme="1"/>
        <rFont val="Aptos Narrow"/>
        <family val="2"/>
      </rPr>
      <t>1</t>
    </r>
  </si>
  <si>
    <t>Upstream</t>
  </si>
  <si>
    <t>Category 1: Purchased goods and services</t>
  </si>
  <si>
    <t>Category 2: Capital goods</t>
  </si>
  <si>
    <t>Included above</t>
  </si>
  <si>
    <r>
      <t>Category 3: Fuel and energy-related activities</t>
    </r>
    <r>
      <rPr>
        <vertAlign val="superscript"/>
        <sz val="10"/>
        <color theme="1"/>
        <rFont val="Aptos Narrow"/>
        <family val="2"/>
      </rPr>
      <t>2</t>
    </r>
  </si>
  <si>
    <t>Category 4: Upstream transportation and distribution</t>
  </si>
  <si>
    <t>Category 5: Waste generated in operations</t>
  </si>
  <si>
    <t>Not relevant</t>
  </si>
  <si>
    <t>Category 6: Business travel</t>
  </si>
  <si>
    <t>Category 7: Employee commuting</t>
  </si>
  <si>
    <t>Category 8: Upstream leased assets</t>
  </si>
  <si>
    <t>Downstream</t>
  </si>
  <si>
    <r>
      <t>Category 9: Downstream transportation and distribution</t>
    </r>
    <r>
      <rPr>
        <vertAlign val="superscript"/>
        <sz val="10"/>
        <color theme="1"/>
        <rFont val="Aptos Narrow"/>
        <family val="2"/>
      </rPr>
      <t>2</t>
    </r>
  </si>
  <si>
    <r>
      <t>Category 10: Processing of sold products</t>
    </r>
    <r>
      <rPr>
        <vertAlign val="superscript"/>
        <sz val="10"/>
        <color theme="1"/>
        <rFont val="Aptos Narrow"/>
        <family val="2"/>
      </rPr>
      <t>2</t>
    </r>
  </si>
  <si>
    <t>Category 11: Use of sold products</t>
  </si>
  <si>
    <t>Category 12: End-of-life treatment of sold products</t>
  </si>
  <si>
    <t>Category 13: Downstream leased assets</t>
  </si>
  <si>
    <t>Category 14: Franchises</t>
  </si>
  <si>
    <t>Category 15: Investments</t>
  </si>
  <si>
    <t>Total Scope 3 Emissions</t>
  </si>
  <si>
    <t>1. Reflects emissions associated with the construction of PTFI's new smelter and precious metals refinery.</t>
  </si>
  <si>
    <t>2. Reflects calculations based on activity data rather than on spend data.</t>
  </si>
  <si>
    <t>Note: Categories determined “not relevant” have been assessed based on the relevance test in accordance with the GHG Protocol. For boundaries, methodologies, and emission factors used, please see EY's Limited Assurance Report Management Schedule in the 2024 Annual Report on Sustainability available at fcx.com/sustainability.</t>
  </si>
  <si>
    <r>
      <t xml:space="preserve">ENERGY CONSUMPTION BY SITE </t>
    </r>
    <r>
      <rPr>
        <sz val="10"/>
        <color theme="0"/>
        <rFont val="Aptos Narrow"/>
        <family val="2"/>
      </rPr>
      <t>(terajoules)</t>
    </r>
  </si>
  <si>
    <t>Direct Energy</t>
  </si>
  <si>
    <t>Total Direct Energy Consumption - FCX Global</t>
  </si>
  <si>
    <t>Indirect Energy</t>
  </si>
  <si>
    <t>Total Indirect Energy Consumption - FCX Global</t>
  </si>
  <si>
    <t>Total Energy</t>
  </si>
  <si>
    <t>Total Energy Consumption - FCX Global</t>
  </si>
  <si>
    <t>2. PTFI generates its own electricity in the Grasberg minerals district; as a result, there is no indirect energy associated with Grasberg operations.</t>
  </si>
  <si>
    <r>
      <t xml:space="preserve">ENERGY CONSUMPTION BY TYPE </t>
    </r>
    <r>
      <rPr>
        <sz val="10"/>
        <color theme="0"/>
        <rFont val="Aptos Narrow"/>
        <family val="2"/>
      </rPr>
      <t>(terajoules, except percentages)</t>
    </r>
  </si>
  <si>
    <t>% Renewable</t>
  </si>
  <si>
    <t>Renewable</t>
  </si>
  <si>
    <t>Nonrenewable</t>
  </si>
  <si>
    <t>Total - FCX Global</t>
  </si>
  <si>
    <t>Note: Renewable energy sources include wind, solar, hydro, biomass and geothermal contracts for energy consumption, and a percentage associated with biofuels used on-site.</t>
  </si>
  <si>
    <r>
      <t xml:space="preserve">INDIRECT ENERGY CONSUMPTION BY SOURCE </t>
    </r>
    <r>
      <rPr>
        <sz val="10"/>
        <color theme="0"/>
        <rFont val="Aptos Narrow"/>
        <family val="2"/>
      </rPr>
      <t>(terajoules)</t>
    </r>
  </si>
  <si>
    <t>Geothermal</t>
  </si>
  <si>
    <t>Solar</t>
  </si>
  <si>
    <t>Wind</t>
  </si>
  <si>
    <t>Nuclear</t>
  </si>
  <si>
    <t>Hydro</t>
  </si>
  <si>
    <t>Biomass</t>
  </si>
  <si>
    <t>Other Fossil</t>
  </si>
  <si>
    <t>Natural Gas</t>
  </si>
  <si>
    <t>Oil</t>
  </si>
  <si>
    <t>Coal/Coke</t>
  </si>
  <si>
    <r>
      <t>Bagdad</t>
    </r>
    <r>
      <rPr>
        <vertAlign val="superscript"/>
        <sz val="10"/>
        <color theme="1"/>
        <rFont val="Aptos Narrow"/>
        <family val="2"/>
      </rPr>
      <t>1</t>
    </r>
  </si>
  <si>
    <r>
      <t>El Abra</t>
    </r>
    <r>
      <rPr>
        <vertAlign val="superscript"/>
        <sz val="10"/>
        <color theme="1"/>
        <rFont val="Aptos Narrow"/>
        <family val="2"/>
      </rPr>
      <t>1</t>
    </r>
  </si>
  <si>
    <r>
      <t>Miami Smelter &amp; Rod</t>
    </r>
    <r>
      <rPr>
        <vertAlign val="superscript"/>
        <sz val="10"/>
        <rFont val="Aptos Narrow"/>
        <family val="2"/>
      </rPr>
      <t>1</t>
    </r>
  </si>
  <si>
    <r>
      <t>Atlantic Copper Smelter &amp; Refinery</t>
    </r>
    <r>
      <rPr>
        <vertAlign val="superscript"/>
        <sz val="10"/>
        <rFont val="Aptos Narrow"/>
        <family val="2"/>
      </rPr>
      <t>1</t>
    </r>
  </si>
  <si>
    <r>
      <t>Fort Madison Moly Special Products</t>
    </r>
    <r>
      <rPr>
        <vertAlign val="superscript"/>
        <sz val="10"/>
        <rFont val="Aptos Narrow"/>
        <family val="2"/>
      </rPr>
      <t>1</t>
    </r>
  </si>
  <si>
    <r>
      <t>Rotterdam</t>
    </r>
    <r>
      <rPr>
        <vertAlign val="superscript"/>
        <sz val="10"/>
        <rFont val="Aptos Narrow"/>
        <family val="2"/>
      </rPr>
      <t>1</t>
    </r>
  </si>
  <si>
    <r>
      <t>Stowmarket</t>
    </r>
    <r>
      <rPr>
        <vertAlign val="superscript"/>
        <sz val="10"/>
        <rFont val="Aptos Narrow"/>
        <family val="2"/>
      </rPr>
      <t>1</t>
    </r>
  </si>
  <si>
    <t>1. Denotes sites for which we have actively engaged in securing renewable electricity through a variety of instruments including renewable energy certificates, PPAs and renewable energy programs.</t>
  </si>
  <si>
    <t xml:space="preserve">Note: Indirect energy consumption is calculated using resource mix, which comes from supplier data, when available. </t>
  </si>
  <si>
    <r>
      <t xml:space="preserve">DIRECT ENERGY CONSUMPTION BY SOURCE </t>
    </r>
    <r>
      <rPr>
        <sz val="10"/>
        <color theme="0"/>
        <rFont val="Aptos Narrow"/>
        <family val="2"/>
      </rPr>
      <t>(terajoules)</t>
    </r>
  </si>
  <si>
    <t>Diesel</t>
  </si>
  <si>
    <t>B5 Biodiesel</t>
  </si>
  <si>
    <t>B35 Biodiesel</t>
  </si>
  <si>
    <t>Renewable Diesel</t>
  </si>
  <si>
    <t>Gasoline</t>
  </si>
  <si>
    <t>Propane/LPG</t>
  </si>
  <si>
    <t>Aviation Fuel</t>
  </si>
  <si>
    <t>Used Oil</t>
  </si>
  <si>
    <r>
      <t xml:space="preserve">AIR EMISSIONS </t>
    </r>
    <r>
      <rPr>
        <sz val="10"/>
        <color rgb="FFFFFFFF"/>
        <rFont val="Aptos Narrow"/>
        <family val="2"/>
      </rPr>
      <t>(thousand metric tons)</t>
    </r>
  </si>
  <si>
    <r>
      <t>CO, carbon monoxide</t>
    </r>
    <r>
      <rPr>
        <vertAlign val="superscript"/>
        <sz val="10"/>
        <rFont val="Aptos Narrow"/>
        <family val="2"/>
      </rPr>
      <t>1</t>
    </r>
  </si>
  <si>
    <r>
      <t>NO</t>
    </r>
    <r>
      <rPr>
        <vertAlign val="subscript"/>
        <sz val="10"/>
        <rFont val="Aptos Narrow"/>
        <family val="2"/>
      </rPr>
      <t>X</t>
    </r>
    <r>
      <rPr>
        <sz val="10"/>
        <rFont val="Aptos Narrow"/>
        <family val="2"/>
      </rPr>
      <t xml:space="preserve"> (excluding N</t>
    </r>
    <r>
      <rPr>
        <vertAlign val="subscript"/>
        <sz val="10"/>
        <rFont val="Aptos Narrow"/>
        <family val="2"/>
      </rPr>
      <t>2</t>
    </r>
    <r>
      <rPr>
        <sz val="10"/>
        <rFont val="Aptos Narrow"/>
        <family val="2"/>
      </rPr>
      <t>O), oxides of nitrogen</t>
    </r>
  </si>
  <si>
    <r>
      <t>SO</t>
    </r>
    <r>
      <rPr>
        <vertAlign val="subscript"/>
        <sz val="10"/>
        <rFont val="Aptos Narrow"/>
        <family val="2"/>
      </rPr>
      <t>X</t>
    </r>
    <r>
      <rPr>
        <sz val="10"/>
        <rFont val="Aptos Narrow"/>
        <family val="2"/>
      </rPr>
      <t>, oxides of sulfur</t>
    </r>
  </si>
  <si>
    <r>
      <t>PM</t>
    </r>
    <r>
      <rPr>
        <vertAlign val="subscript"/>
        <sz val="10"/>
        <rFont val="Aptos Narrow"/>
        <family val="2"/>
      </rPr>
      <t>10</t>
    </r>
    <r>
      <rPr>
        <sz val="10"/>
        <rFont val="Aptos Narrow"/>
        <family val="2"/>
      </rPr>
      <t>, particulate matter</t>
    </r>
  </si>
  <si>
    <t>Hg, mercury</t>
  </si>
  <si>
    <t>Pb, lead</t>
  </si>
  <si>
    <r>
      <t>VOCs, non-methane volatile organic compounds</t>
    </r>
    <r>
      <rPr>
        <vertAlign val="superscript"/>
        <sz val="10"/>
        <rFont val="Aptos Narrow"/>
        <family val="2"/>
      </rPr>
      <t>1</t>
    </r>
  </si>
  <si>
    <t>Ozone Depleting Substances,  CFC-11 equivalent</t>
  </si>
  <si>
    <t xml:space="preserve">1. Emission factors for CO and VOC related to haul truck engines were updated to EPA Tier 1 standards in 2022 to better reflect the average age of FCX's haul truck fleet. </t>
  </si>
  <si>
    <r>
      <t xml:space="preserve">WATER PERFORMANCE: FCX GLOBAL </t>
    </r>
    <r>
      <rPr>
        <sz val="10"/>
        <color theme="0"/>
        <rFont val="Aptos Narrow"/>
        <family val="2"/>
      </rPr>
      <t>(thousand cubic meters)</t>
    </r>
  </si>
  <si>
    <t>New Water Withdrawn</t>
  </si>
  <si>
    <t>Groundwater</t>
  </si>
  <si>
    <t>Surface Water</t>
  </si>
  <si>
    <t>Sea Water</t>
  </si>
  <si>
    <t>Stormwater</t>
  </si>
  <si>
    <t>Third-party Sources</t>
  </si>
  <si>
    <r>
      <t>Total New Water Withdrawn</t>
    </r>
    <r>
      <rPr>
        <vertAlign val="superscript"/>
        <sz val="10"/>
        <color theme="1"/>
        <rFont val="Aptos Narrow"/>
        <family val="2"/>
      </rPr>
      <t>1</t>
    </r>
    <r>
      <rPr>
        <sz val="10"/>
        <color theme="1"/>
        <rFont val="Aptos Narrow"/>
        <family val="2"/>
      </rPr>
      <t xml:space="preserve"> </t>
    </r>
  </si>
  <si>
    <t>Total Water Recycled/Reused</t>
  </si>
  <si>
    <t>Total Utilized Water (Withdrawn + Recycled/Reused)</t>
  </si>
  <si>
    <r>
      <t>Water Recycle/Reuse Rate</t>
    </r>
    <r>
      <rPr>
        <vertAlign val="superscript"/>
        <sz val="10"/>
        <color theme="1"/>
        <rFont val="Aptos Narrow"/>
        <family val="2"/>
      </rPr>
      <t>2</t>
    </r>
    <r>
      <rPr>
        <sz val="10"/>
        <color theme="1"/>
        <rFont val="Aptos Narrow"/>
        <family val="2"/>
      </rPr>
      <t> (%)</t>
    </r>
  </si>
  <si>
    <r>
      <t>Total Water Discharged</t>
    </r>
    <r>
      <rPr>
        <vertAlign val="superscript"/>
        <sz val="10"/>
        <color theme="1"/>
        <rFont val="Aptos Narrow"/>
        <family val="2"/>
      </rPr>
      <t>3</t>
    </r>
  </si>
  <si>
    <r>
      <t>Total Water Consumption</t>
    </r>
    <r>
      <rPr>
        <vertAlign val="superscript"/>
        <sz val="10"/>
        <color theme="1"/>
        <rFont val="Aptos Narrow"/>
        <family val="2"/>
      </rPr>
      <t>4</t>
    </r>
  </si>
  <si>
    <t>Change in Water Storage Volume</t>
  </si>
  <si>
    <r>
      <t>Water Use Efficiency Rate</t>
    </r>
    <r>
      <rPr>
        <vertAlign val="superscript"/>
        <sz val="10"/>
        <color theme="1"/>
        <rFont val="Aptos Narrow"/>
        <family val="2"/>
      </rPr>
      <t>5</t>
    </r>
    <r>
      <rPr>
        <sz val="10"/>
        <color theme="1"/>
        <rFont val="Aptos Narrow"/>
        <family val="2"/>
      </rPr>
      <t> (%)</t>
    </r>
  </si>
  <si>
    <t>1. New water withdrawal includes new water that is received or extracted by a site and used for the first time. This includes high-quality freshwater and lower-quality water and is categorized by type: groundwater, surface water, stormwater, sea water or third-party water. Water withdrawals exclude water diverted away from operational areas without use.</t>
  </si>
  <si>
    <t>2. Water Recycle/Reuse Rate = (Total Water Recycled + Reused) / Total Water Utilized.</t>
  </si>
  <si>
    <t xml:space="preserve">3. Water discharged is water removed from an operation and returned to the environment or a third party after meeting required treatment and discharge standards. </t>
  </si>
  <si>
    <t>4. Consumption is water that is lost in operational activities and cannot be recovered due primarily to losses from evaporation and entrainment (water entrained in product or waste).</t>
  </si>
  <si>
    <t>5. Water Use Efficiency Rate = (Total Water Recycled + Reused) / (Total Water Utilization – Discharged Water).</t>
  </si>
  <si>
    <t>Note: Reported surface water differs from ICMM's definition, which considers surface water to be surface water plus stormwater. FCX reports surface and stormwater separately due to water right requirements in the U.S. southwest. FCX does not report water volumes per the ICMM definition of "other managed water" because they are not significant.</t>
  </si>
  <si>
    <r>
      <t xml:space="preserve">WATER QUALITY: FCX GLOBAL </t>
    </r>
    <r>
      <rPr>
        <sz val="10"/>
        <color theme="0"/>
        <rFont val="Aptos Narrow"/>
        <family val="2"/>
      </rPr>
      <t>(thousand cubic meters)</t>
    </r>
  </si>
  <si>
    <r>
      <t xml:space="preserve"> High Quality</t>
    </r>
    <r>
      <rPr>
        <b/>
        <vertAlign val="superscript"/>
        <sz val="10"/>
        <color theme="0"/>
        <rFont val="Aptos Narrow"/>
        <family val="2"/>
      </rPr>
      <t>1</t>
    </r>
  </si>
  <si>
    <r>
      <t xml:space="preserve"> Low Quality</t>
    </r>
    <r>
      <rPr>
        <b/>
        <vertAlign val="superscript"/>
        <sz val="10"/>
        <color theme="0"/>
        <rFont val="Aptos Narrow"/>
        <family val="2"/>
      </rPr>
      <t>1</t>
    </r>
  </si>
  <si>
    <t xml:space="preserve"> Total </t>
  </si>
  <si>
    <t>Water Withdrawals</t>
  </si>
  <si>
    <r>
      <t>Total New Water Withdrawn</t>
    </r>
    <r>
      <rPr>
        <vertAlign val="superscript"/>
        <sz val="10"/>
        <color theme="1"/>
        <rFont val="Aptos Narrow"/>
        <family val="2"/>
      </rPr>
      <t>2</t>
    </r>
  </si>
  <si>
    <r>
      <t>Water Discharged Off-site</t>
    </r>
    <r>
      <rPr>
        <vertAlign val="superscript"/>
        <sz val="10"/>
        <color theme="0"/>
        <rFont val="Aptos Narrow"/>
        <family val="2"/>
      </rPr>
      <t>3</t>
    </r>
  </si>
  <si>
    <t>To Surface</t>
  </si>
  <si>
    <r>
      <t>To Sea, Ocean, or Estuary</t>
    </r>
    <r>
      <rPr>
        <vertAlign val="superscript"/>
        <sz val="10"/>
        <color theme="1"/>
        <rFont val="Aptos Narrow"/>
        <family val="2"/>
      </rPr>
      <t>4</t>
    </r>
  </si>
  <si>
    <t>To Third-party</t>
  </si>
  <si>
    <t>Total Water Discharged Off-site</t>
  </si>
  <si>
    <r>
      <t>Water Consumption</t>
    </r>
    <r>
      <rPr>
        <vertAlign val="superscript"/>
        <sz val="10"/>
        <color theme="0"/>
        <rFont val="Aptos Narrow"/>
        <family val="2"/>
      </rPr>
      <t>5</t>
    </r>
  </si>
  <si>
    <t>Total Water Consumption</t>
  </si>
  <si>
    <t>Stored Water</t>
  </si>
  <si>
    <r>
      <t>Water Recycle/Reuse Rate</t>
    </r>
    <r>
      <rPr>
        <vertAlign val="superscript"/>
        <sz val="10"/>
        <color theme="1"/>
        <rFont val="Aptos Narrow"/>
        <family val="2"/>
      </rPr>
      <t>6</t>
    </r>
    <r>
      <rPr>
        <sz val="10"/>
        <color theme="1"/>
        <rFont val="Aptos Narrow"/>
        <family val="2"/>
      </rPr>
      <t> (%)</t>
    </r>
  </si>
  <si>
    <r>
      <t>Water Use Efficiency Rate</t>
    </r>
    <r>
      <rPr>
        <vertAlign val="superscript"/>
        <sz val="10"/>
        <color theme="1"/>
        <rFont val="Aptos Narrow"/>
        <family val="2"/>
      </rPr>
      <t>7</t>
    </r>
    <r>
      <rPr>
        <sz val="10"/>
        <color theme="1"/>
        <rFont val="Aptos Narrow"/>
        <family val="2"/>
      </rPr>
      <t> (%)</t>
    </r>
  </si>
  <si>
    <t xml:space="preserve">1. Per ICMM guidance, we differentiate the quality of water withdrawn and discharged into high quality and low quality. </t>
  </si>
  <si>
    <t>2. New water withdrawal includes new water that is received or extracted by a site and used for the first time. This includes high quality freshwater and lower quality water and is categorized by type: groundwater, surface water, stormwater, sea water or third-party water. Water withdrawals exclude water diverted away from operational areas without use.</t>
  </si>
  <si>
    <t>3. Approximately 36% of water quantities discharged were associated with our Atlantic Copper Smelter where estuarine water is used for cooling and then returned to its source, 52% associated with PTFI’s controlled riverine tailings management system, and the remaining 12% is associated with our Climax and Henderson mines in Colorado.</t>
  </si>
  <si>
    <t>4. Per ICMM guidelines, low quality discharged water to sea, ocean, or estuary is categorized as such due primarily to (a) the estuarine source water used at Atlantic Copper, which is already low quality due to salinity, and (b) the discharged water associated with the function of PTFI Grasberg’s controlled riverine tailings system, which has an alkaline pH.</t>
  </si>
  <si>
    <t>5. Water Consumption = Total Water Withdrawn – Discharged Water – Change in Water Storage Volume. Consumption is water that is lost in operational activities and cannot be recovered due primarily to losses from evaporation and entrainment (water entrained in product or waste).</t>
  </si>
  <si>
    <t>6. Water Recycle/Reuse Rate = (Total Water Reused + Recycled) / Total Water Utilized.</t>
  </si>
  <si>
    <t>7. Water Use Efficiency Rate = (Total Water Recycled + Reused) / (Total Water Utilization – Discharged Water).</t>
  </si>
  <si>
    <r>
      <t>WATER PERFORMANCE: OPERATIONS IN WATER STRESSED AREAS</t>
    </r>
    <r>
      <rPr>
        <b/>
        <vertAlign val="superscript"/>
        <sz val="10"/>
        <color theme="0"/>
        <rFont val="Aptos Narrow"/>
        <family val="2"/>
      </rPr>
      <t>1</t>
    </r>
    <r>
      <rPr>
        <b/>
        <sz val="10"/>
        <color theme="0"/>
        <rFont val="Aptos Narrow"/>
        <family val="2"/>
      </rPr>
      <t xml:space="preserve"> </t>
    </r>
    <r>
      <rPr>
        <sz val="10"/>
        <color theme="0"/>
        <rFont val="Aptos Narrow"/>
        <family val="2"/>
      </rPr>
      <t>(thousand cubic meters)</t>
    </r>
  </si>
  <si>
    <r>
      <t>Water Recycle/Reuse Rate</t>
    </r>
    <r>
      <rPr>
        <vertAlign val="superscript"/>
        <sz val="10"/>
        <color theme="1"/>
        <rFont val="Aptos Narrow"/>
        <family val="2"/>
      </rPr>
      <t>3</t>
    </r>
    <r>
      <rPr>
        <sz val="10"/>
        <color theme="1"/>
        <rFont val="Aptos Narrow"/>
        <family val="2"/>
      </rPr>
      <t> (%)</t>
    </r>
  </si>
  <si>
    <r>
      <t>Total Water Discharged</t>
    </r>
    <r>
      <rPr>
        <vertAlign val="superscript"/>
        <sz val="10"/>
        <color theme="1"/>
        <rFont val="Aptos Narrow"/>
        <family val="2"/>
      </rPr>
      <t>4</t>
    </r>
  </si>
  <si>
    <r>
      <t>Total Water Consumption</t>
    </r>
    <r>
      <rPr>
        <vertAlign val="superscript"/>
        <sz val="10"/>
        <color theme="1"/>
        <rFont val="Aptos Narrow"/>
        <family val="2"/>
      </rPr>
      <t>5</t>
    </r>
  </si>
  <si>
    <r>
      <t>Water Use Efficiency Rate</t>
    </r>
    <r>
      <rPr>
        <vertAlign val="superscript"/>
        <sz val="10"/>
        <color theme="1"/>
        <rFont val="Aptos Narrow"/>
        <family val="2"/>
      </rPr>
      <t>6</t>
    </r>
    <r>
      <rPr>
        <sz val="10"/>
        <color theme="1"/>
        <rFont val="Aptos Narrow"/>
        <family val="2"/>
      </rPr>
      <t> (%)</t>
    </r>
  </si>
  <si>
    <t xml:space="preserve">1. This table reflects water utilization at mine sites determined by FCX to have a high or extremely high baseline water stress rating, which account for 2 (Cerro Verde and El Abra) out of 17 of FCX's mining and mineral processing sites. </t>
  </si>
  <si>
    <t>2. New water withdrawn includes new water that is received or extracted by a site and used for the first time. This includes high-quality freshwater and lower-quality water and is categorized by type: groundwater, surface water, stormwater, sea water or third-party water. Water withdrawals exclude water diverted away from operational areas without use.</t>
  </si>
  <si>
    <t>3. Water Recycle/Reuse Rate = (Total Water Recycled + Reused) / Total Water Utilized.</t>
  </si>
  <si>
    <t xml:space="preserve">4. Water discharged is water removed from an operation and returned to the environment or a third party after meeting required treatment and discharge standards. </t>
  </si>
  <si>
    <t>5. Consumption is water that is lost in operational activities and cannot be recovered due primarily to losses from evaporation and entrainment (water entrained in product or waste).</t>
  </si>
  <si>
    <t>6. Water Use Efficiency Rate = (Total Water Recycled + Reused) / (Total Water Utilization – Discharged Water).</t>
  </si>
  <si>
    <t xml:space="preserve">Note: Reported surface water differs from ICMM's definition, which considers surface water to be surface water plus stormwater. FCX reports surface and stormwater separately due to water right requirements in the U.S. southwest. FCX does not report water volumes per the ICMM definition of "other managed water" because they are not significant. </t>
  </si>
  <si>
    <r>
      <t>WATER QUALITY: OPERATIONS IN WATER STRESSED AREAS</t>
    </r>
    <r>
      <rPr>
        <b/>
        <vertAlign val="superscript"/>
        <sz val="10"/>
        <color theme="0"/>
        <rFont val="Aptos Narrow"/>
        <family val="2"/>
      </rPr>
      <t>1</t>
    </r>
    <r>
      <rPr>
        <b/>
        <sz val="10"/>
        <color theme="0"/>
        <rFont val="Aptos Narrow"/>
        <family val="2"/>
      </rPr>
      <t xml:space="preserve"> </t>
    </r>
    <r>
      <rPr>
        <sz val="10"/>
        <color theme="0"/>
        <rFont val="Aptos Narrow"/>
        <family val="2"/>
      </rPr>
      <t>(thousand cubic meters)</t>
    </r>
  </si>
  <si>
    <r>
      <t xml:space="preserve"> High Quality</t>
    </r>
    <r>
      <rPr>
        <b/>
        <vertAlign val="superscript"/>
        <sz val="10"/>
        <color theme="0"/>
        <rFont val="Aptos Narrow"/>
        <family val="2"/>
      </rPr>
      <t>2</t>
    </r>
  </si>
  <si>
    <r>
      <t xml:space="preserve"> Low Quality</t>
    </r>
    <r>
      <rPr>
        <b/>
        <vertAlign val="superscript"/>
        <sz val="10"/>
        <color theme="0"/>
        <rFont val="Aptos Narrow"/>
        <family val="2"/>
      </rPr>
      <t>2</t>
    </r>
  </si>
  <si>
    <r>
      <t>Total New Water Withdrawn</t>
    </r>
    <r>
      <rPr>
        <vertAlign val="superscript"/>
        <sz val="10"/>
        <color theme="1"/>
        <rFont val="Aptos Narrow"/>
        <family val="2"/>
      </rPr>
      <t>3</t>
    </r>
  </si>
  <si>
    <t>Water Discharged Off-site</t>
  </si>
  <si>
    <t>To Sea, Ocean, or Estuary</t>
  </si>
  <si>
    <r>
      <t>Water Consumption</t>
    </r>
    <r>
      <rPr>
        <vertAlign val="superscript"/>
        <sz val="10"/>
        <color theme="0"/>
        <rFont val="Aptos Narrow"/>
        <family val="2"/>
      </rPr>
      <t>4</t>
    </r>
  </si>
  <si>
    <r>
      <t>Water Recycle/Reuse Rate</t>
    </r>
    <r>
      <rPr>
        <vertAlign val="superscript"/>
        <sz val="10"/>
        <color theme="1"/>
        <rFont val="Aptos Narrow"/>
        <family val="2"/>
      </rPr>
      <t>5</t>
    </r>
    <r>
      <rPr>
        <sz val="10"/>
        <color theme="1"/>
        <rFont val="Aptos Narrow"/>
        <family val="2"/>
      </rPr>
      <t> (%)</t>
    </r>
  </si>
  <si>
    <t xml:space="preserve">2. Per ICMM guidance, we differentiate the quality of water withdrawn and discharged into high quality and low quality. </t>
  </si>
  <si>
    <t>3. New water withdrawn includes new water that is received or extracted by a site and used for the first time. This includes high quality freshwater and lower quality water and is categorized by type: groundwater, surface water, stormwater, sea water or third-party water. Water withdrawals exclude water diverted away from operational areas without use.</t>
  </si>
  <si>
    <t>4. Water Consumption = Total Water Withdrawn – Discharged Water – Change in Water Storage Volume. Consumption is water that is lost in operational activities and cannot be recovered due primarily to losses from evaporation and entrainment (water entrained in product or waste).</t>
  </si>
  <si>
    <t>5. Water Recycle/Reuse Rate = (Total Water Reused + Recycled) / Total Water Utilized.</t>
  </si>
  <si>
    <t>ICMM WATER QUALITY CATEGORIES</t>
  </si>
  <si>
    <r>
      <t>High Quality (Freshwater</t>
    </r>
    <r>
      <rPr>
        <b/>
        <vertAlign val="superscript"/>
        <sz val="10"/>
        <color rgb="FF000000"/>
        <rFont val="Aptos Narrow"/>
        <family val="2"/>
      </rPr>
      <t>1</t>
    </r>
    <r>
      <rPr>
        <b/>
        <sz val="10"/>
        <color rgb="FF000000"/>
        <rFont val="Aptos Narrow"/>
        <family val="2"/>
      </rPr>
      <t>)</t>
    </r>
  </si>
  <si>
    <r>
      <rPr>
        <b/>
        <sz val="10"/>
        <color rgb="FF000000"/>
        <rFont val="Aptos Narrow"/>
        <family val="2"/>
      </rPr>
      <t xml:space="preserve">Category 1
</t>
    </r>
    <r>
      <rPr>
        <sz val="10"/>
        <color rgb="FF000000"/>
        <rFont val="Aptos Narrow"/>
        <family val="2"/>
      </rPr>
      <t>High-quality water that may require minimal and inexpensive treatment to raise quality
to appropriate drinking water standard (e.g., near potable water quality).</t>
    </r>
  </si>
  <si>
    <r>
      <rPr>
        <b/>
        <sz val="10"/>
        <color rgb="FF000000"/>
        <rFont val="Aptos Narrow"/>
        <family val="2"/>
      </rPr>
      <t xml:space="preserve">Category 2
</t>
    </r>
    <r>
      <rPr>
        <sz val="10"/>
        <color rgb="FF000000"/>
        <rFont val="Aptos Narrow"/>
        <family val="2"/>
      </rPr>
      <t>Medium-quality water that would require a moderate level of treatment to meet
appropriate drinking water standard (e.g., agricultural use).</t>
    </r>
  </si>
  <si>
    <t>Low Quality</t>
  </si>
  <si>
    <r>
      <rPr>
        <b/>
        <sz val="10"/>
        <color rgb="FF000000"/>
        <rFont val="Aptos Narrow"/>
        <family val="2"/>
      </rPr>
      <t xml:space="preserve">Category 3
</t>
    </r>
    <r>
      <rPr>
        <sz val="10"/>
        <color rgb="FF000000"/>
        <rFont val="Aptos Narrow"/>
        <family val="2"/>
      </rPr>
      <t>Low-quality water that would require significant treatment to raise quality to appropriate
drinking water standards (e.g., industrial and wastewater).</t>
    </r>
  </si>
  <si>
    <t>1. High-quality water, as defined by ICMM, is equivalent to Fresh Water as defined by the IFRS Foundation’s SASB Standards.</t>
  </si>
  <si>
    <t>WATER SUPPLY RISKS</t>
  </si>
  <si>
    <t>Water Supply Risks</t>
  </si>
  <si>
    <t>Operation</t>
  </si>
  <si>
    <r>
      <t>Climate Conditions</t>
    </r>
    <r>
      <rPr>
        <b/>
        <vertAlign val="superscript"/>
        <sz val="10"/>
        <color theme="0"/>
        <rFont val="Aptos Narrow"/>
        <family val="2"/>
      </rPr>
      <t>1</t>
    </r>
  </si>
  <si>
    <r>
      <t>Water Sources</t>
    </r>
    <r>
      <rPr>
        <b/>
        <vertAlign val="superscript"/>
        <sz val="10"/>
        <color theme="0"/>
        <rFont val="Aptos Narrow"/>
        <family val="2"/>
      </rPr>
      <t>2</t>
    </r>
  </si>
  <si>
    <r>
      <t>Water Stress Rating</t>
    </r>
    <r>
      <rPr>
        <b/>
        <vertAlign val="superscript"/>
        <sz val="10"/>
        <color theme="0"/>
        <rFont val="Aptos Narrow"/>
        <family val="2"/>
      </rPr>
      <t>3</t>
    </r>
  </si>
  <si>
    <r>
      <t>Excess Water</t>
    </r>
    <r>
      <rPr>
        <b/>
        <vertAlign val="superscript"/>
        <sz val="10"/>
        <color theme="0"/>
        <rFont val="Aptos Narrow"/>
        <family val="2"/>
      </rPr>
      <t>4</t>
    </r>
  </si>
  <si>
    <r>
      <t>Access Challenges</t>
    </r>
    <r>
      <rPr>
        <b/>
        <vertAlign val="superscript"/>
        <sz val="10"/>
        <color theme="0"/>
        <rFont val="Aptos Narrow"/>
        <family val="2"/>
      </rPr>
      <t>5</t>
    </r>
  </si>
  <si>
    <t>Arid; Semi-desert</t>
  </si>
  <si>
    <t>Low-Med</t>
  </si>
  <si>
    <t>Arizona</t>
  </si>
  <si>
    <t>Surface water</t>
  </si>
  <si>
    <t>Third Party</t>
  </si>
  <si>
    <t>Arid; Desert</t>
  </si>
  <si>
    <t>High</t>
  </si>
  <si>
    <t>X</t>
  </si>
  <si>
    <t>Arequipa, Peru</t>
  </si>
  <si>
    <t>Chino</t>
  </si>
  <si>
    <t>New Mexico</t>
  </si>
  <si>
    <t>Snow; Fully humid</t>
  </si>
  <si>
    <t>Colorado</t>
  </si>
  <si>
    <t>Extremely High</t>
  </si>
  <si>
    <t>Calama, Chile</t>
  </si>
  <si>
    <t>Tropical; Fully humid</t>
  </si>
  <si>
    <t>Low</t>
  </si>
  <si>
    <t>Central Papua, Indonesia</t>
  </si>
  <si>
    <t>Med-High</t>
  </si>
  <si>
    <t>Miami</t>
  </si>
  <si>
    <t>Safford</t>
  </si>
  <si>
    <t xml:space="preserve">1. Climate conditions based on the Köppen-Geiger climate classification terminology. </t>
  </si>
  <si>
    <t xml:space="preserve">2. Water sources can include groundwater, surface water, stormwater, sea water, or third-party sources (including effluent). Third-party water sources are primarily sourced from wastewater effluent. </t>
  </si>
  <si>
    <t>3. FCX determines baseline water stress ratings by referencing the World Resources Institute’s Aqueduct tool's baseline water stress classifications where our operations are located and considering site-specific circumstances of withdrawal at each operation, including the location of available water sources.</t>
  </si>
  <si>
    <t>4. Excess water risk applies to sites which receive more stormwater through precipitation and/or snowmelt than can be used for operational purposes. This risk is mitigated through water management plans, including water balance forecasting, diversions, enhanced evaporation and water treatment.</t>
  </si>
  <si>
    <t>5. Access challenges can include legal challenges or potential changes in law or regulations that could impact our access to certain water supplies.</t>
  </si>
  <si>
    <r>
      <t xml:space="preserve">WATER PERFORMANCE BY REGION </t>
    </r>
    <r>
      <rPr>
        <sz val="10"/>
        <color theme="0"/>
        <rFont val="Aptos Narrow"/>
        <family val="2"/>
      </rPr>
      <t>(thousand cubic meters)</t>
    </r>
  </si>
  <si>
    <r>
      <t>Water Recycle/Reuse Rate</t>
    </r>
    <r>
      <rPr>
        <vertAlign val="superscript"/>
        <sz val="10"/>
        <rFont val="Aptos Narrow"/>
        <family val="2"/>
      </rPr>
      <t>2</t>
    </r>
    <r>
      <rPr>
        <sz val="10"/>
        <rFont val="Aptos Narrow"/>
        <family val="2"/>
      </rPr>
      <t> (%)</t>
    </r>
  </si>
  <si>
    <r>
      <t>Total Water Discharged</t>
    </r>
    <r>
      <rPr>
        <vertAlign val="superscript"/>
        <sz val="10"/>
        <rFont val="Aptos Narrow"/>
        <family val="2"/>
      </rPr>
      <t>3</t>
    </r>
  </si>
  <si>
    <r>
      <t>Total New Water Withdrawn</t>
    </r>
    <r>
      <rPr>
        <vertAlign val="superscript"/>
        <sz val="10"/>
        <rFont val="Aptos Narrow"/>
        <family val="2"/>
      </rPr>
      <t>1</t>
    </r>
    <r>
      <rPr>
        <sz val="10"/>
        <rFont val="Aptos Narrow"/>
        <family val="2"/>
      </rPr>
      <t xml:space="preserve"> </t>
    </r>
  </si>
  <si>
    <t>TOTAL Copper Mining</t>
  </si>
  <si>
    <t>TOTAL Smelting &amp; Refining</t>
  </si>
  <si>
    <t>1. New water withdrawal includes new water that is received or extracted by a site and used for the first time. This includes high quality freshwater and lower quality water and is categorized by type: groundwater, surface water, stormwater, sea water or third-party water. Water withdrawals exclude water diverted away from operational areas without use.</t>
  </si>
  <si>
    <r>
      <t xml:space="preserve">MINING AND MINERAL PROCESSING WASTE </t>
    </r>
    <r>
      <rPr>
        <sz val="10"/>
        <color theme="0"/>
        <rFont val="Aptos Narrow"/>
        <family val="2"/>
      </rPr>
      <t>(million metric tons)</t>
    </r>
  </si>
  <si>
    <t xml:space="preserve">Tailings Generated </t>
  </si>
  <si>
    <t xml:space="preserve">Overburden and Waste Rock </t>
  </si>
  <si>
    <t>Slags</t>
  </si>
  <si>
    <r>
      <t>TAILINGS STORAGE FACILITIES</t>
    </r>
    <r>
      <rPr>
        <b/>
        <vertAlign val="superscript"/>
        <sz val="10"/>
        <color theme="0"/>
        <rFont val="Aptos Narrow"/>
        <family val="2"/>
      </rPr>
      <t>1</t>
    </r>
    <r>
      <rPr>
        <b/>
        <sz val="10"/>
        <color theme="0"/>
        <rFont val="Aptos Narrow"/>
        <family val="2"/>
      </rPr>
      <t xml:space="preserve"> </t>
    </r>
    <r>
      <rPr>
        <sz val="10"/>
        <color theme="0"/>
        <rFont val="Aptos Narrow"/>
        <family val="2"/>
      </rPr>
      <t>(count)</t>
    </r>
  </si>
  <si>
    <t>Active</t>
  </si>
  <si>
    <r>
      <t>Inactive or Closed</t>
    </r>
    <r>
      <rPr>
        <vertAlign val="superscript"/>
        <sz val="10"/>
        <color theme="1"/>
        <rFont val="Aptos Narrow"/>
        <family val="2"/>
      </rPr>
      <t>2</t>
    </r>
  </si>
  <si>
    <r>
      <t>Safely Closed</t>
    </r>
    <r>
      <rPr>
        <vertAlign val="superscript"/>
        <sz val="10"/>
        <color theme="1"/>
        <rFont val="Aptos Narrow"/>
        <family val="2"/>
      </rPr>
      <t>2</t>
    </r>
  </si>
  <si>
    <t>Total Tailings Storage Facilities</t>
  </si>
  <si>
    <r>
      <t xml:space="preserve">69 </t>
    </r>
    <r>
      <rPr>
        <vertAlign val="superscript"/>
        <sz val="10"/>
        <color theme="1"/>
        <rFont val="Aptos Narrow"/>
        <family val="2"/>
      </rPr>
      <t>3</t>
    </r>
  </si>
  <si>
    <t>1. Tailings storage facility counts include non-operating sites and are reviewed at least annually and updated according to construction of new facilities, changes in operating conditions, closure, business transactions and legal reviews. FCX provides additional disclosure of its tailings facilities, location, status, construction type and consequence categorization and descriptions of embankment types (upstream, centerline and downstream) on our website at fcx.com/sustainability/tailings-americas.</t>
  </si>
  <si>
    <t xml:space="preserve">2. Safely Closed is defined by the Tailings Standard and requires confirmation by an external independent reviewer and an internal accountable executive. While certain inactive/closed facilities are awaiting review to confirm their Safely Closed designation, we consistently apply our tailings management system to all facilities to support their safe management. </t>
  </si>
  <si>
    <t>3. Decrease in total number of storage facilities reflects that the Keystone tailings storage facility was updated to reflect that there is one tailings storage facility (previously listed as four) based on a review of historical records and new information.</t>
  </si>
  <si>
    <t xml:space="preserve">Note: Information as reported in FCX's Form 10-Ks. FCX's tailings storage facilities are located in North America and South America. At our Grasberg operations in Indonesia, PTFI operates a controlled riverine tailings management system, which is not represented in this table. </t>
  </si>
  <si>
    <r>
      <t xml:space="preserve">NON-MINERAL WASTE AND RECYCLABLE MATERIAL </t>
    </r>
    <r>
      <rPr>
        <sz val="10"/>
        <color rgb="FFFFFFFF"/>
        <rFont val="Aptos Narrow"/>
        <family val="2"/>
      </rPr>
      <t>(thousand metric tons)</t>
    </r>
  </si>
  <si>
    <t>Non-Hazardous Waste</t>
  </si>
  <si>
    <t>Recycled</t>
  </si>
  <si>
    <t xml:space="preserve">Disposed - Landfill </t>
  </si>
  <si>
    <t>Disposed - Other</t>
  </si>
  <si>
    <t>Disposed - On-site</t>
  </si>
  <si>
    <t>Total Non-Hazardous Waste and Recyclable Material</t>
  </si>
  <si>
    <t>Hazardous Waste</t>
  </si>
  <si>
    <t>Stored - On-site</t>
  </si>
  <si>
    <t>Treated</t>
  </si>
  <si>
    <t>Total Hazardous Waste and Recyclable Material</t>
  </si>
  <si>
    <t>Total Non-Mineral Waste Generated</t>
  </si>
  <si>
    <t>% Recycled</t>
  </si>
  <si>
    <t xml:space="preserve">Note: We use national regulations to determine whether a material disposed or recycled is hazardous or non-hazardous waste at its point of generation. </t>
  </si>
  <si>
    <r>
      <t xml:space="preserve">LAND </t>
    </r>
    <r>
      <rPr>
        <sz val="10"/>
        <color theme="0"/>
        <rFont val="Aptos Narrow"/>
        <family val="2"/>
      </rPr>
      <t>(hectares)</t>
    </r>
  </si>
  <si>
    <t>New Land Disturbed</t>
  </si>
  <si>
    <t xml:space="preserve">Land Rehabilitated </t>
  </si>
  <si>
    <t>Total Land Disturbed to be Rehabilitated</t>
  </si>
  <si>
    <t>During 2024</t>
  </si>
  <si>
    <t>As of Year Ended December 31, 2024</t>
  </si>
  <si>
    <t>ENVIRONMENTAL COMPLIANCE</t>
  </si>
  <si>
    <r>
      <t>Reportable Spills or Releases of Hazardous or Toxic Chemicals</t>
    </r>
    <r>
      <rPr>
        <vertAlign val="superscript"/>
        <sz val="10"/>
        <color theme="1"/>
        <rFont val="Aptos Narrow"/>
        <family val="2"/>
      </rPr>
      <t>1</t>
    </r>
  </si>
  <si>
    <r>
      <t>NOVs</t>
    </r>
    <r>
      <rPr>
        <vertAlign val="superscript"/>
        <sz val="10"/>
        <color theme="1"/>
        <rFont val="Aptos Narrow"/>
        <family val="2"/>
      </rPr>
      <t>2</t>
    </r>
    <r>
      <rPr>
        <sz val="10"/>
        <color theme="1"/>
        <rFont val="Aptos Narrow"/>
        <family val="2"/>
      </rPr>
      <t xml:space="preserve"> (related to permit exceedances, spills, releases or other compliance matters)</t>
    </r>
  </si>
  <si>
    <r>
      <t>Number of Significant Environmental Events</t>
    </r>
    <r>
      <rPr>
        <vertAlign val="superscript"/>
        <sz val="10"/>
        <color theme="1"/>
        <rFont val="Aptos Narrow"/>
        <family val="2"/>
      </rPr>
      <t>3</t>
    </r>
    <r>
      <rPr>
        <sz val="10"/>
        <color theme="1"/>
        <rFont val="Aptos Narrow"/>
        <family val="2"/>
      </rPr>
      <t xml:space="preserve"> </t>
    </r>
  </si>
  <si>
    <r>
      <t>Environmental Penalties Paid</t>
    </r>
    <r>
      <rPr>
        <vertAlign val="superscript"/>
        <sz val="10"/>
        <color rgb="FF000000"/>
        <rFont val="Aptos Narrow"/>
        <family val="2"/>
      </rPr>
      <t>4</t>
    </r>
  </si>
  <si>
    <t xml:space="preserve">1. Reported figures are those reported to a national agency. Spills associated with pipeline sabotage at PTFI's Grasberg operations are not reported in this table. </t>
  </si>
  <si>
    <t xml:space="preserve">2. NOV is Notice of Violation. When NOVs are rescinded based on the legal appeals process, prior year data are updated. </t>
  </si>
  <si>
    <t xml:space="preserve">3. Our risk assessment uses a likelihood and consequence matrix with a scale on each axis from 1 through 4, with 4 being the highest likelihood or consequence. Significant environmental events are defined as those with a rating of 3 or higher on the consequence scale. </t>
  </si>
  <si>
    <t>4. Fines paid during 2024 were associated with NOVs related to exploration activities at Tyrone and an Administrative Order of Consent at Fort Madison related to air quality.</t>
  </si>
  <si>
    <t>GRI CONTENT INDEX</t>
  </si>
  <si>
    <t>SERIES</t>
  </si>
  <si>
    <t>MATERIAL TOPIC</t>
  </si>
  <si>
    <t>DISCLOSURE</t>
  </si>
  <si>
    <t>DISCLOSURE DESCRIPTION</t>
  </si>
  <si>
    <t>FCX RESPONSE
(Websites and links can be found in the references tab)</t>
  </si>
  <si>
    <r>
      <t>Variance</t>
    </r>
    <r>
      <rPr>
        <b/>
        <sz val="12"/>
        <color rgb="FFFF0000"/>
        <rFont val="Aptos Narrow"/>
        <family val="2"/>
      </rPr>
      <t xml:space="preserve"> </t>
    </r>
  </si>
  <si>
    <t xml:space="preserve">
UN SDGs</t>
  </si>
  <si>
    <t>GRI 2 General Disclosures 2021</t>
  </si>
  <si>
    <t xml:space="preserve"> 2-1</t>
  </si>
  <si>
    <t>Organizational details</t>
  </si>
  <si>
    <t xml:space="preserve">Freeport-McMoRan Inc. (NYSE: FCX)
Phoenix, Arizona, USA
Our operating mines are located in Chile, Indonesia, Peru and the United States. 
About Us on fcx.com
Form 10-K: Part I: General, Mining Operations
</t>
  </si>
  <si>
    <t xml:space="preserve"> 2-2</t>
  </si>
  <si>
    <t>Entities included in the organization’s sustainability reporting</t>
  </si>
  <si>
    <t xml:space="preserve">Form 10-K: Part I, General
2024 Annual Report on Sustainability: About this Report, ESG Performance Data
</t>
  </si>
  <si>
    <t xml:space="preserve"> 2-3 </t>
  </si>
  <si>
    <t>Reporting period, frequency and contact point</t>
  </si>
  <si>
    <t>Fiscal year ended December 31, 2024 (annual)
The 2024 Annual Report on Sustainability is aligned with FCX's financial reporting period 
Published April 24, 2025
ir@fmi.com</t>
  </si>
  <si>
    <t xml:space="preserve"> 2-4</t>
  </si>
  <si>
    <t>Restatements of information</t>
  </si>
  <si>
    <t xml:space="preserve">As a result of methodology changes or corrections, prior year data may be adjusted or revised. Revisions are clearly noted in relevant footnotes if applicable. In the event that a revision is significant, its effect will be discussed in footnotes or the relevant section of the Sustainability Report. 
</t>
  </si>
  <si>
    <t xml:space="preserve"> 2-5</t>
  </si>
  <si>
    <t>External assurance</t>
  </si>
  <si>
    <t xml:space="preserve">Our Annual Reports on Sustainability have been independently verified since 2005. Limited assurance of the 2024 report was obtained from Ernst &amp; Young (EY) LLP as indicated in the Report of Independent Accountants. 
External reasonable-level assurance reviews occur at each of our active mining and metals processing operations every three years for purposes of maintaining the Copper Mark and/or Molybdenum Mark and confirming the site is upholding ICMM Performance Expectations. Certain of our larger mining operations also undergo limited-level assurance more frequently to support our disclosures and overall responsible production performance. A combination of on-site and virtual assurance reviews were conducted in 2024.
Annual Report on Sustainability: Our Strategy in Action: Responsible Production
External Assurance on fcx.com
</t>
  </si>
  <si>
    <t xml:space="preserve"> 2-6</t>
  </si>
  <si>
    <t>Activities, value chain and other business relationships</t>
  </si>
  <si>
    <t>Freeport-McMoRan Inc. (Freeport-McMoRan, Freeport, FCX or the company) is a leading international mining company with headquarters in Phoenix, Arizona. FCX operates large, long-lived, geographically diverse assets with significant proven and probable reserves of copper, gold and molybdenum. FCX’s portfolio of assets includes the Grasberg minerals district in Indonesia (PT Freeport Indonesia or PTFI), one of the world’s largest copper and gold deposits; and significant mining operations in North America and South America (Freeport Minerals Corporation or FMC), including the large-scale Morenci minerals district in Arizona and the Cerro Verde operation in Peru.
About Us on fcx.com
Form 10-K: Part I Products and Sales; General; Items 1. and 2. Business and Properties; Mining Production and Sales Data; Part I, Sources and Availability of Energy, Natural Resources and Raw Materials; Part II, Revenues; Part II, Management's Discussion and Analysis of Financial Condition and Results of Operations and Quantitative and Qualitative Disclosures About Market Risk
Annual Report on Sustainability: Our Strategy in Action: Responsible Production; Economic Contributions; Workforce; ESG Performance Data
Suppliers webpage on fcx.com
Commodity Management webpage on fcx.com</t>
  </si>
  <si>
    <t>SDG 8: Decent Work and Economic Growth</t>
  </si>
  <si>
    <t xml:space="preserve"> 2-7</t>
  </si>
  <si>
    <t>Form 10-K: Items 1 and 2. Business and Properties: Human Capital: Workforce
Annual Report on Sustainability: Workforce; ESG Performance Data: Workforce 
FCX does not have " non-guaranteed hours employees"</t>
  </si>
  <si>
    <t xml:space="preserve">We report the total number of employees by region and the percentage of women in each region. For the U.S., we report in line with EEO requirements. We also report the number of contractors in each region and what percent of them are covered under collective labor agreements. We also report the number of full time and part time employees, the number of employees in each job category, employees by age group and by nationality. At this time, we do not  report: total number of permanent and temporary employees by gender and region; methodologies and assumptions used to compile the data.
</t>
  </si>
  <si>
    <t>SDG 8: Decent Work and Economic Growth
SDG 10: Reduced Inequalities</t>
  </si>
  <si>
    <t xml:space="preserve"> 2-8</t>
  </si>
  <si>
    <t>Workers who are not employees</t>
  </si>
  <si>
    <t xml:space="preserve">Form 10-K: Items 1 and 2. Business and Properties: Human Capital: Workforce
Annual Report on Sustainability: Workforce; ESG Performance Data </t>
  </si>
  <si>
    <t xml:space="preserve">We report the number of contractors employed; however, we do not discuss the most common types of contractor, the work they perform, their contractual relationship with the organization.
</t>
  </si>
  <si>
    <t xml:space="preserve"> 2-9</t>
  </si>
  <si>
    <t>Governance structure and composition</t>
  </si>
  <si>
    <t xml:space="preserve">Annual Report on Sustainability: Robust Governance
Freeport-McMoRan Inc. Corporate Governance Guidelines
Proxy Statement: Board Qualifications, Skills and Experience; Board Composition 
About Us on fcx.com
</t>
  </si>
  <si>
    <t>SDG 5: Gender Equality
SDG 16: Peace, Justice and Strong Institutions</t>
  </si>
  <si>
    <t xml:space="preserve"> 2-10</t>
  </si>
  <si>
    <t>Nominating and selecting the highest governance body</t>
  </si>
  <si>
    <t xml:space="preserve">Proxy Statement: Board Qualifications, Skills and Experience; Board Composition
Freeport-McMoRan Inc. Corporate Governance Guidelines
</t>
  </si>
  <si>
    <t xml:space="preserve"> 2-11</t>
  </si>
  <si>
    <t>Chair of the highest governance body</t>
  </si>
  <si>
    <t xml:space="preserve">Effective at the annual meeting of stockholders on June 11, 2024, Ms. Kathleen Quirk succeeded Mr. Richard Adkerson as CEO. Mr. Adkerson continues to serve as chairman of the board and as an executive officer of FCX, supporting the company on global matters of strategic importance. Mr. Dustan McCoy serves as the Lead Independent Director.
Proxy Statement: Board Structure
</t>
  </si>
  <si>
    <t>SDG 16: Peace, Justice and Strong Institutions</t>
  </si>
  <si>
    <t xml:space="preserve"> 2-12</t>
  </si>
  <si>
    <t>Role of the highest governance body in overseeing the management of impacts</t>
  </si>
  <si>
    <t xml:space="preserve">Annual Report on Sustainability: Our Approach; Robust Governance; Stakeholder Engagement &amp; Materiality; Business Conduct
Proxy Statement: ESG / Sustainability; Board Committees; Board Oversight
Freeport-McMoRan Inc. Corporate Governance Guidelines
Corporate Responsibility Committee Charter 
</t>
  </si>
  <si>
    <t>SDG 16: Peace, Justice and Strong Institutions
SDG 17: Partnerships for the Goals</t>
  </si>
  <si>
    <t xml:space="preserve"> 2-13</t>
  </si>
  <si>
    <t>Delegation of responsibility for managing impacts</t>
  </si>
  <si>
    <t xml:space="preserve">Annual Report on Sustainability: Robust Governance
Proxy Statement: ESG / Sustainability; Board Committees; Board Oversight
</t>
  </si>
  <si>
    <t xml:space="preserve"> 2-14</t>
  </si>
  <si>
    <t>Highest governance body’s role in sustainability reporting</t>
  </si>
  <si>
    <t xml:space="preserve"> 2-15</t>
  </si>
  <si>
    <t>Conflicts of interest</t>
  </si>
  <si>
    <t xml:space="preserve">Freeport-McMoRan maintains Conflicts of Interest Guidelines that are designed to provide guidance to directors, officers and employees so that conflicts of interest may be avoided. The guidelines establish procedures for disclosure of actual or potential conflicts of interest so that concerns may be addressed and corrective action may be taken.
Annual Report on Sustainability: Robust Governance
Freeport-McMoRan Inc. Corporate Governance Guidelines
Proxy Statement: Board Composition; Board Governance, Principles and Policies 
</t>
  </si>
  <si>
    <t xml:space="preserve"> 2-16</t>
  </si>
  <si>
    <t>Communicating critical concerns</t>
  </si>
  <si>
    <t xml:space="preserve">Annual Report on Sustainability: Governance; Human Rights
Proxy Statement: Communications with the Board 
Freeport-McMoRan Inc. Corporate Governance Guidelines
</t>
  </si>
  <si>
    <t>We publicly report on key sustainability-related topics communicated to the board and its committees. We do not report the total number of critical concerns that were communicated to the highest governance body during the reporting period.</t>
  </si>
  <si>
    <t xml:space="preserve"> 2-17</t>
  </si>
  <si>
    <t>Collective knowledge of highest governance body</t>
  </si>
  <si>
    <t xml:space="preserve">Proxy Statement: Board Governance, Principles and Policies
Annual Report on Sustainability: Governance
</t>
  </si>
  <si>
    <t xml:space="preserve"> 2-18</t>
  </si>
  <si>
    <t>Evaluating the highest governance body’s performance</t>
  </si>
  <si>
    <t xml:space="preserve">Freeport-McMoRan Inc. Corporate Governance Guidelines
Proxy Statement: Annual Board and Committee Evaluations
</t>
  </si>
  <si>
    <t xml:space="preserve"> 2-19</t>
  </si>
  <si>
    <t>Remuneration policies</t>
  </si>
  <si>
    <t xml:space="preserve">Annual Report on Sustainability: Governance
Proxy Statement: Director Compensation; Executive Officer Compensation
</t>
  </si>
  <si>
    <t xml:space="preserve"> 2-20</t>
  </si>
  <si>
    <t>Process for determining remuneration</t>
  </si>
  <si>
    <t>We are committed to respecting the rights of our workforce, including paying fair and equal wages. Our approach to compensation and benefits is market-based, competitive and informed by annual benchmarking and analysis. This includes equal pay for equal work and compensation levels that support the acquisition of the goods and services necessary for an average-size family to meet their basic needs in the geographic locations where we operate – often referred to as a living wage. We are committed to providing equal pay for equal work regardless of gender, race, ethnicity or any area protected by law. We periodically conduct internal compensation reviews to identify possible pay gaps which cannot be explained through performance, distribution of jobs, experience, time in role and other legitimate business-related factors.
Proxy Statement: Director Compensation; Executive Officer Compensation
Annual Report on Sustainability: Workforce</t>
  </si>
  <si>
    <t xml:space="preserve"> 2-21</t>
  </si>
  <si>
    <t>Annual total compensation ratio</t>
  </si>
  <si>
    <t xml:space="preserve">Proxy Statement: CEO Pay Ratio </t>
  </si>
  <si>
    <t xml:space="preserve">We report on CEO Pay Ratio. At this time we do not report the ratio of the percentage increase in annual total compensation for the organization’s highest-paid individual to the median percentage increase in annual total compensation for all employees (excluding the highest-paid individual).
</t>
  </si>
  <si>
    <t xml:space="preserve"> 2-22</t>
  </si>
  <si>
    <t>Statement on sustainable development strategy</t>
  </si>
  <si>
    <t>Annual Report on Sustainability: Stakeholder Letters; Our Approach</t>
  </si>
  <si>
    <t xml:space="preserve"> 2-23</t>
  </si>
  <si>
    <t xml:space="preserve">Policy Commitments </t>
  </si>
  <si>
    <t xml:space="preserve">Freeport-McMoRan is a leading responsible copper producer. Our commitment to responsible copper production is visible in everything we do, driven by our core values of Safety, Respect, Integrity, Excellence and Commitment. Our values direct the decisions we make as a company and as individual employees. These values represent who we are and how we work – everyone, everywhere, every day. Our focus on responsible production is critical to establish and maintain acceptance from our local stakeholders through shared value creation and to meet society's responsible sourcing objectives necessary to supply the world with copper.
Annual Report on Sustainability: Our Strategy in Action: Responsible Production; Business Conduct; Empowered People &amp; Resilient Communities; Thriving Environments
Freeport-McMoRan Human Rights Policy
Freeport-McMoRan Principles of Business Conduct
Freeport-McMoRan Business Partner Code of Conduct
Freeport-McMoRan Corporate Governance </t>
  </si>
  <si>
    <t xml:space="preserve">We describe our policy commitments, how they are communicated, application and approach for responsible production, including due diligence and risk assessment. We disclose our policy commitments publicly and indicate the level at which each policy was approved. We do not describe whether the commitments stipulate applying the precautionary principle. </t>
  </si>
  <si>
    <t xml:space="preserve"> 2-24</t>
  </si>
  <si>
    <t>Embedding policy commitments</t>
  </si>
  <si>
    <t>Annual Report on Sustainability: Business Conduct; Human Rights; Responsible Value Chains
Freeport-McMoRan Principles of Business Conduct
Freeport-McMoRan Business Partner Code of Conduct</t>
  </si>
  <si>
    <t xml:space="preserve"> 2-25</t>
  </si>
  <si>
    <t>Processes to remediate negative impacts</t>
  </si>
  <si>
    <t xml:space="preserve">Annual Report on Sustainability: Business Conduct; Human Rights; Responsible Value Chains
https://secure.ethicspoint.com/domain/media/en/gui/76933/index.html
</t>
  </si>
  <si>
    <t xml:space="preserve"> 2-26</t>
  </si>
  <si>
    <t>Mechanisms for seeking advice and raising concerns</t>
  </si>
  <si>
    <t>Annual Report on Sustainability: Business Conduct; Human Rights
Principles of Business Conduct: FCX Compliance Line</t>
  </si>
  <si>
    <t xml:space="preserve"> 2-27</t>
  </si>
  <si>
    <t>Compliance with laws and regulations</t>
  </si>
  <si>
    <t>Sustainability Report: Environmental Compliance; Human Rights
Freeport-McMoRan Form 10-K: Governmental Regulations; Item 3: Legal Proceedings; Note: 12 Contingencies</t>
  </si>
  <si>
    <t>We disclose significant instances of non-compliance during the reporting period, as well as the total amount of environmental fines paid in the current reporting period and previous reporting periods. We do not currently disclose the total number and value for all fines incurred or paid for instances of non-compliance with laws or regulations.</t>
  </si>
  <si>
    <t xml:space="preserve"> 2-28</t>
  </si>
  <si>
    <t>Membership of associations</t>
  </si>
  <si>
    <t xml:space="preserve">Annual Report on Sustainability: Stakeholder Engagement &amp; Materiality
</t>
  </si>
  <si>
    <t>SDG 17: Partnerships for the Goals</t>
  </si>
  <si>
    <t xml:space="preserve"> 2-29</t>
  </si>
  <si>
    <t>Approach to Stakeholder engagement</t>
  </si>
  <si>
    <t xml:space="preserve">FCX’s sustainability strategy relies upon, and is consistently informed by, engagement with our stakeholders. Our approach is characterized by transparency, collaboration, and meaningful dialogue with the primary goal of fostering mutual understanding, trust and cooperation with stakeholder groups.
Annual Report on Sustainability: Stakeholder Engagement &amp; Materiality; Human Rights;  Workforce; Communities &amp; Indigenous Peoples
2024 Proxy Statement: Stakeholder Engagement
</t>
  </si>
  <si>
    <t xml:space="preserve"> 2-30</t>
  </si>
  <si>
    <t>Collective bargaining agreements</t>
  </si>
  <si>
    <t xml:space="preserve">Annual Report on Sustainability: Workforce
Form 10-K: Part I, Human Capital
</t>
  </si>
  <si>
    <t>GRI 3 Material Topics 2021</t>
  </si>
  <si>
    <t xml:space="preserve"> 3-1</t>
  </si>
  <si>
    <t>Process to determine material topics</t>
  </si>
  <si>
    <t>Annual Report on Sustainability: Stakeholder Engagement &amp; Materiality</t>
  </si>
  <si>
    <t xml:space="preserve"> 3-2</t>
  </si>
  <si>
    <t>List of material topics</t>
  </si>
  <si>
    <t>Business Conduct</t>
  </si>
  <si>
    <t>GRI 14 MINING SECTOR</t>
  </si>
  <si>
    <t>14.22 Anti-Corruption</t>
  </si>
  <si>
    <t xml:space="preserve"> 3-3 </t>
  </si>
  <si>
    <t>Management of material topics</t>
  </si>
  <si>
    <t xml:space="preserve">Annual Report on Sustainability: Our Approach; Business Conduct; Economic Contributions; Responsible Value Chains
Form 10-K: Risk Factors
</t>
  </si>
  <si>
    <t>GRI 200 ECONOMIC</t>
  </si>
  <si>
    <t>205 Anti-Corruption 2016</t>
  </si>
  <si>
    <t>205-1</t>
  </si>
  <si>
    <t>Operations assessed for risks related to corruption</t>
  </si>
  <si>
    <t xml:space="preserve">Every year, our internal audit firm performs a company-wide, global business risk assessment to assist in planning the next year’s audit projects. This overall risk assessment includes corruption as a risk factor.
Annual Report on Sustainability: Our Approach; Business Conduct; Our Strategy in Action: Responsible Production
</t>
  </si>
  <si>
    <t>We perform an annual company-wide, global business risk assessment; however, we do not disclose significant risks related to corruption identified through the risk assessment.</t>
  </si>
  <si>
    <t>205-2</t>
  </si>
  <si>
    <t>Communication and training about anti-corruption policies and procedures</t>
  </si>
  <si>
    <t>Annual Report on Sustainability: Our Approach; Business Conduct; ESG Performance Data</t>
  </si>
  <si>
    <t>We report on our Principles of Business Conduct and Anti-corruption training; however, we do not provide a breakdown by employee category, business partners or region as requested by GRI.</t>
  </si>
  <si>
    <t>205-3</t>
  </si>
  <si>
    <t xml:space="preserve">Confirmed incidents of corruption and
actions taken
</t>
  </si>
  <si>
    <t>Annual Report on Sustainability: Business Conduct &gt; Anti-corruption</t>
  </si>
  <si>
    <t>Responsible Value Chains</t>
  </si>
  <si>
    <t>14.18 Child Labor</t>
  </si>
  <si>
    <t xml:space="preserve"> 3-3</t>
  </si>
  <si>
    <t xml:space="preserve">Annual Report on Sustainability: Our Approach; Responsible Value Chains; Human Rights
Human Rights Policy
Business Partner Code of Conduct
Responsible Souring of Minerals Policy
Human Rights on fcx.com
UK Modern Slavery Act Statement
</t>
  </si>
  <si>
    <t xml:space="preserve">SDG 8: Decent Work and Economic Growth
</t>
  </si>
  <si>
    <t>GRI 400 SOCIAL</t>
  </si>
  <si>
    <t>408 Child Labor 2016</t>
  </si>
  <si>
    <t>408-1</t>
  </si>
  <si>
    <t>Operations and suppliers at significant risk for incidents of child labor</t>
  </si>
  <si>
    <t>Annual Report on Sustainability: Business Conduct; Human Rights &gt; Managing Risks of Temporary Workers; Responsible Value Chains
Human Rights Policy
Business Partner Code of Conduct
Responsible Souring of Minerals Policy
Human Rights on fcx.com
UK Modern Slavery Act Statement</t>
  </si>
  <si>
    <t>414 Supplier Social Assessment 2016</t>
  </si>
  <si>
    <t>414-1</t>
  </si>
  <si>
    <t>New suppliers that were screened using social criteria</t>
  </si>
  <si>
    <t>We screen new suppliers across a range of sustainability criteria, including social aspects of sustainability. We do not report on the percentage screened.</t>
  </si>
  <si>
    <t>14.19 Forced or Compulsory Labor</t>
  </si>
  <si>
    <t>Annual Report on Sustainability: Our Approach; Human Rights; Responsible Value Chains
Human Rights Policy
Responsible Sourcing of Minerals Policy
Human Rights on fcx.com</t>
  </si>
  <si>
    <t>409 Forced or Compulsory Labor 2016</t>
  </si>
  <si>
    <t>409-1</t>
  </si>
  <si>
    <t>Operations and suppliers at significant risk for incidents of forced or compulsory labor</t>
  </si>
  <si>
    <t xml:space="preserve">We prohibit forced, compulsory and child labor and human trafficking. We do not believe that any of our operations are at significant risk for incidents of forced or compulsory labor.
Annual Report on Sustainability: Business Conduct; Human Rights; Responsible Value Chains; Workforce
Human Rights Policy
Business Partner Code of Conduct
Responsible Souring of Minerals Policy
Human Rights on fcx.com
UK Modern Slavery Act Statement
</t>
  </si>
  <si>
    <t>Health, Safety and Well-Being</t>
  </si>
  <si>
    <t>14.15 Critical Incident Management</t>
  </si>
  <si>
    <t xml:space="preserve">Annual Report on Sustainability: Our Approach; Letters to Stakeholders; Health, Safety and Well-being; Water Stewardship; Tailings Management; Environmental Compliance </t>
  </si>
  <si>
    <t>SDG 8: Decent Work and Economic Growth 
SDG 12: Responsible Consumption and Production
SDG 13: Climate Action
SDG 14: Life Below Water
SDG 15: Life on Land</t>
  </si>
  <si>
    <t>GRI 300 ENVIRONMENTAL</t>
  </si>
  <si>
    <t>306 Waste and Effluents 2016</t>
  </si>
  <si>
    <t>306-3</t>
  </si>
  <si>
    <t xml:space="preserve">Significant spills
</t>
  </si>
  <si>
    <t xml:space="preserve">Annual Report on Sustainability: Ambitions and Performance Objectives; Environmental Compliance; ESG Performance Data
</t>
  </si>
  <si>
    <t xml:space="preserve">14.16 Occupational Health and Safety </t>
  </si>
  <si>
    <t>Annual Report on Sustainability: Our Approach; Letter to Stakeholders; Views from Our Corporate Responsibility Committee Chair; Health, Safety and Well-being</t>
  </si>
  <si>
    <t>SDG 3: Good Health and Well-Being
SDG 8: Decent Work and Economic Growth</t>
  </si>
  <si>
    <t>403 Occupational Health and Safety 2018</t>
  </si>
  <si>
    <t>403-1</t>
  </si>
  <si>
    <t>Occupational health and safety management system</t>
  </si>
  <si>
    <t xml:space="preserve">Annual Report on Sustainability:  Health, Safety and Well-being
Our Occupational Health and Safety Management System is voluntarily certified in accordance with the ISO 45001 Health and Safety Management System.
</t>
  </si>
  <si>
    <t>403-2</t>
  </si>
  <si>
    <t>Hazard identification, risk assessment, and incident investigation</t>
  </si>
  <si>
    <t xml:space="preserve">Annual Report on Sustainability:  Health, Safety and Well-being; Workforce &gt; Global Facilities and PPE Assessment
</t>
  </si>
  <si>
    <t>403-3</t>
  </si>
  <si>
    <t>Occupational health services</t>
  </si>
  <si>
    <t xml:space="preserve">Annual Report on Sustainability:  Health, Safety and Well-being; Our Strategy in Action: Responsible Production
</t>
  </si>
  <si>
    <t>403-4</t>
  </si>
  <si>
    <t>Worker participation, consultation, and communication on occupational health and safety</t>
  </si>
  <si>
    <t xml:space="preserve">Annual Report on Sustainability:  Health, Safety and Well-being
</t>
  </si>
  <si>
    <t xml:space="preserve">We report on our expectation that every member of our workforce engage in our health and safety program. We do not report on formal joint management-worker health and safety committees. </t>
  </si>
  <si>
    <t>403-5</t>
  </si>
  <si>
    <t>Worker training on occupational health and safety</t>
  </si>
  <si>
    <t>403-6</t>
  </si>
  <si>
    <t>Promotion of worker health</t>
  </si>
  <si>
    <t>403-7</t>
  </si>
  <si>
    <t>Prevention and mitigation of occupational health and safety impacts directly linked by business relationships</t>
  </si>
  <si>
    <t xml:space="preserve">Annual Report on Sustainability: Responsible Value Chains; Health, Safety and Well-being
</t>
  </si>
  <si>
    <t>403-8</t>
  </si>
  <si>
    <t>Workers covered by an occupational health and safety management system</t>
  </si>
  <si>
    <t xml:space="preserve">Every member of our workforce is empowered to engage in our health and safety program, including our occupational health and safety management system.
Annual Report on Sustainability:  Health, Safety and Well-being
</t>
  </si>
  <si>
    <t>Our occupational health and safety management system is ISO 45001 certified; we do not report coverage percentages as outlined by GRI.</t>
  </si>
  <si>
    <t>403-9</t>
  </si>
  <si>
    <t>Work-related injuries</t>
  </si>
  <si>
    <t xml:space="preserve">Annual Report on Sustainability: Health, Safety and Well-being; ESG Performance Data
</t>
  </si>
  <si>
    <t xml:space="preserve">FCX reports health and safety data based on Mine Safety and Health Administration (MSHA) reporting criteria, as such, scopes may vary from what is requested by GRI. Data include employees (full-time and part-time employees on a full-time equivalent basis) and contractors. FCS does not separate the number and rate of high-consequence work-related injuries by employees and contractors separately.
FCX does not report which types of hazards caused high-consequence injuries during the reporting period. </t>
  </si>
  <si>
    <t>403-10</t>
  </si>
  <si>
    <t>Work-related ill health</t>
  </si>
  <si>
    <t>We do not report this indicator at this time.</t>
  </si>
  <si>
    <t>Workforce</t>
  </si>
  <si>
    <t>14.17 Employment Practices</t>
  </si>
  <si>
    <t>Annual Report on Sustainability: Our Approach; Workforce
fcx.com/careers</t>
  </si>
  <si>
    <t xml:space="preserve">SDG 5: Gender Equality
SDG 8: Decent Work and Economic Growth
SDG 10: Reduced Inequalities
</t>
  </si>
  <si>
    <t>202 Market Presence 2016</t>
  </si>
  <si>
    <t xml:space="preserve">202-1 </t>
  </si>
  <si>
    <t>Ratios of standard entry-level wage by gender compared to local minimum wage</t>
  </si>
  <si>
    <t>Annual Report on Sustainability: Workforce; ESG Performance Data</t>
  </si>
  <si>
    <t>FCX discloses its approach to pay equity, however, we do not report this indicator at this time.</t>
  </si>
  <si>
    <t>401 Employment 2016</t>
  </si>
  <si>
    <t>401-1</t>
  </si>
  <si>
    <t>New employee hires and employee turnover</t>
  </si>
  <si>
    <t>401-2</t>
  </si>
  <si>
    <t>Benefits provided to full-time employees that are not provided to temporary or part-time employees</t>
  </si>
  <si>
    <t>401-3</t>
  </si>
  <si>
    <t>Parental leave</t>
  </si>
  <si>
    <t>Annual Report on Sustainability: ESG Performance Data
fcx.com/careers</t>
  </si>
  <si>
    <t xml:space="preserve">Parental leave benefits vary by region. We do not disclose participation or return rates. </t>
  </si>
  <si>
    <t>402 Labor/Management Relations 2016</t>
  </si>
  <si>
    <t>402-1</t>
  </si>
  <si>
    <t>Minimum notice periods regarding operational changes</t>
  </si>
  <si>
    <t xml:space="preserve">We do not disclose this at this time.
</t>
  </si>
  <si>
    <t>404 Training and Education 2016</t>
  </si>
  <si>
    <t>404-1</t>
  </si>
  <si>
    <t>Average hours of training per year per employee</t>
  </si>
  <si>
    <t>Annual Report on Sustainability: Workforce
fcx.com/careers</t>
  </si>
  <si>
    <t>We describe various training and development opportunities available to our employees and the average hours trained for managers and non-managers; however, at this time we do not report the average of hours of training provided by gender.</t>
  </si>
  <si>
    <t>404-2</t>
  </si>
  <si>
    <t>Programs for upgrading employee skills and transition assistance programs</t>
  </si>
  <si>
    <t>We describe various training and development opportunities available to our employees; however, at this time we do not describe transition assistance programs.</t>
  </si>
  <si>
    <t>SDG 5: Gender Equality
SDG 8: Decent Work and Economic Growth
SDG 12: Responsible Consumption and Production
SDG 16: Peace, Justice and Strong Institutions</t>
  </si>
  <si>
    <t>414-2</t>
  </si>
  <si>
    <t>Negative social impacts in the supply chain and actions taken</t>
  </si>
  <si>
    <t xml:space="preserve">Annual Report on Sustainability: Business Conduct; Responsible Value Chains; ESG Performance Data
</t>
  </si>
  <si>
    <t>We describe our risk-based decision-making process and disclose the percent of suppliers requiring additional engagement due to a variety of factors, not solely social.
For our minerals and metals supply chains, we report our due diligence tools and the number of suppliers flagged for a variety of risk factors, not solely social.</t>
  </si>
  <si>
    <t>14.20 Freedom of Association and Colective Bargaining</t>
  </si>
  <si>
    <t xml:space="preserve">Annual Report on Sustainability: Our Approach; Robust Governance; Workforce
Human Rights Policy
Form 10-K
</t>
  </si>
  <si>
    <t>407 Freedom of Association and Collective Bargaining 2016</t>
  </si>
  <si>
    <t>407-1</t>
  </si>
  <si>
    <t>Operations and suppliers in which the right to freedom of association and collective bargaining may be at risk</t>
  </si>
  <si>
    <t xml:space="preserve">We do not believe that the right to exercise freedom of association and collective bargaining is at significant risk at any of our operations and we work to embed our human rights policy and respect for people across our operations. Our grievance mechanisms enable workers - without fear of retaliation - to report if they believe this right is being violated. 
Annual Report on Sustainability: Workforce; ESG Performance Data
</t>
  </si>
  <si>
    <t>14.20.3</t>
  </si>
  <si>
    <t>Number of strikes and lockouts</t>
  </si>
  <si>
    <t>In 2024, there were no strikes or lockouts at any of our operations.</t>
  </si>
  <si>
    <t>14.21 Non-Discrimination and Equal Opportunity</t>
  </si>
  <si>
    <t>Annual Report on Sustainability: Our Approach; Business Conduct; Workforce 
Human Rights Policy</t>
  </si>
  <si>
    <t>SDG 5: Gender Equality
SDG 8: Decent Work and Economic Growth
SDG 10: Reduced Inequalities
SDG 16: Peace, Justice and Strong Institutions</t>
  </si>
  <si>
    <t>202-2</t>
  </si>
  <si>
    <t>Proportion of senior management hired from the local community</t>
  </si>
  <si>
    <t xml:space="preserve">Annual Report on Sustainability: Workforce; ESG Performance Data
</t>
  </si>
  <si>
    <t>We report the percent of local coutry nationals employed, we do not provide a break down by job category.</t>
  </si>
  <si>
    <t>405 Diversity and Equal Opportunity 2016</t>
  </si>
  <si>
    <t>405-1</t>
  </si>
  <si>
    <t>Diversity of governance bodies and employees</t>
  </si>
  <si>
    <t xml:space="preserve">Annual Report on Sustainability: Our Approach; Robust Governance; Workforce
Proxy Statement: Board Composition
Inclusion and Diversity Policy
</t>
  </si>
  <si>
    <t>We provide several breakdowns of our workforce data by age, gender, and ethnicity; however, all breakdowns as requested by GRI are not provided for each employee category.</t>
  </si>
  <si>
    <t>405-2</t>
  </si>
  <si>
    <t>Ratio of basic salary and remuneration of women to men</t>
  </si>
  <si>
    <t>Annual Report on Sustainability: Workforce</t>
  </si>
  <si>
    <t xml:space="preserve">FCX reports the results of its pay equity analysis for females to males (globally) and non-white to white (U.S. only). This data is not reported by employee category or location. </t>
  </si>
  <si>
    <t>406 Non-discrimination 2016</t>
  </si>
  <si>
    <t>406-1</t>
  </si>
  <si>
    <t>Incidents of discrimination and corrective actions taken</t>
  </si>
  <si>
    <t>Annual Report on Sustainability: Robust Governance; Workforce</t>
  </si>
  <si>
    <t xml:space="preserve">We report on our non-discrimination and grievance programs as well as the total number of grievances received through our Compliance Line. We do not report the total number or status of incidents of discrimination.
</t>
  </si>
  <si>
    <t>SDG 5: Gender Equality
SDG 8: Decent Work and Economic Growth
SDG 16: Peace, Justice and Strong Institutions</t>
  </si>
  <si>
    <t>Communities and Indigenous Peoples</t>
  </si>
  <si>
    <t>14.10 Local Communities</t>
  </si>
  <si>
    <t>Annual Report on Sustainability: Our Approach; Human Rights; Communities and Indigenous Peoples
Social Performance Policy</t>
  </si>
  <si>
    <t xml:space="preserve">SDG 3: Good Health and Well-Being
SDG 4: Quality Education
SDG 5: Gender Equality
SDG 8: Decent Work and Economic Growth
SDG 10: Reduced Inequalities
</t>
  </si>
  <si>
    <t>413 Local Communities 2016</t>
  </si>
  <si>
    <t>413-1</t>
  </si>
  <si>
    <t>Operations with local community engagement, impact assessments, and development programs</t>
  </si>
  <si>
    <t xml:space="preserve">All of our operations have a stakeholder engagement process in place, commensurate with the size and complexity of the operation. 
Annual Report on Sustainability: Our Approach; Stakeholder Engagement and Materiality; Human Rights; Communities and Indigenous Peoples </t>
  </si>
  <si>
    <t xml:space="preserve">413-2 </t>
  </si>
  <si>
    <t>Operations with significant actual and potential negative impacts on local communities</t>
  </si>
  <si>
    <t>To identify potential and actual negative impacts on our host communities we conduct due diligence on an ongoing basis. In all cases there are stakeholder engagement activities that are commensurate with the size and complexity of the operation. For all of our mining operations we conduct Human Rights Impact Assessments (HRIAs) using a third party and publish a summary of the results on our website. Our grievance mechanisms enable us to identify potential or actual impacts to communities. We follow UNGP guidelines for providing remedy where actual impacts are identified. 
Annual Report on Sustainability: Human Rights; Communities and Indigenous Peoples
Human Rights: Due Diligence on fcx.com</t>
  </si>
  <si>
    <t>14.11 Rights of Indigenous Peoples</t>
  </si>
  <si>
    <t xml:space="preserve">Annual Report on Sustainability: Our Approach; Human Rights; Communities and Indigenous Peoples
Social Performance Policy
Human Rights Policy
Land Use and Customary Rights at PTFI on fcx.com
</t>
  </si>
  <si>
    <t>411 Rights of Indigenous Peoples 2016</t>
  </si>
  <si>
    <t>411-1</t>
  </si>
  <si>
    <t>Incidents of violations involving rights of Indigenous Peoples</t>
  </si>
  <si>
    <t xml:space="preserve">We report the number of gross human rights violations and disclose our programs and performance in our Voluntary Principles on Security and Human Rights Annual Report to the Plenary. There were no gross human rights violations in 2024.
Annual Report on Sustainability: Human Rights; Communities and Indigenous Peoples&gt; Community Grievance Mechanism; Nature 
Land Use and Customary Rights at PTFI on fcx.com
Sustainability at PTFI
Human Rights Policy
</t>
  </si>
  <si>
    <t>14.12 Land and Resource Rights</t>
  </si>
  <si>
    <t xml:space="preserve">Annual Report on Sustainability: Our Approach; Human Rights; Communities and Indigenous Peoples
Social Performance Policy
Human Rights Policy
Land Use and Customary Rights at PTFI on fcx.com
Sustainability at PTFI
</t>
  </si>
  <si>
    <t>14.12.2</t>
  </si>
  <si>
    <t>Involuntary resettlement</t>
  </si>
  <si>
    <t xml:space="preserve">There has not been involuntary physical or economic displacement of families
or communities around FCX’s current operations in the last 20 years.
Annual Report on Sustainability: Communities and Indigenous Peoples
Social Performance Policy
Human Rights Policy
Land Use and Customary Rights at PTFI on fcx.com
Sustainability at PTFI
</t>
  </si>
  <si>
    <t>Economic Contributions</t>
  </si>
  <si>
    <t>14.9 Economic Impacts
14.23 Payments to Governments</t>
  </si>
  <si>
    <t>Annual Report on Sustainability: Our Approach; Business Conduct; Economic Contributions; Human Rights; Responsible Value Chains; Communities and Indigenous Peoples; Workforce
Economic Impact on fcx.com</t>
  </si>
  <si>
    <t xml:space="preserve">SDG 1: No Poverty
SDG 4: Quality Education
SDG 5: Gender Equality
SDG 8: Decent Work and Economic Growth
SDG 9: Industry, Innovation and Infrastructure
SDG 16: Peace, Justice and Strong Institutions
</t>
  </si>
  <si>
    <t>201 Economic Performance 2016</t>
  </si>
  <si>
    <t>201-1</t>
  </si>
  <si>
    <t>Direct economic value generated and distributed</t>
  </si>
  <si>
    <t>Form 10-K: Part II, Consolidated Results
Annual Report on Sustainability: Economic Contributions; ESG Performance Data
Economic Impact on fcx.com</t>
  </si>
  <si>
    <t>203 Indirect Economic Impacts 2016</t>
  </si>
  <si>
    <t>203-1</t>
  </si>
  <si>
    <t>Infrastructure investments and services supported</t>
  </si>
  <si>
    <t>Annual Report on Sustainability: Communities and Indigenous Peoples; Economic Contributions; ESG Performance Data
Economic Impact on fcx.com
Form 10-K: Community and Human Rights
Sustainability at PTFI</t>
  </si>
  <si>
    <t>203-2</t>
  </si>
  <si>
    <t>Significant indirect economic impacts</t>
  </si>
  <si>
    <t>Annual Report on Sustainability: Stakeholder Engagement and Materiality; Communities and Indigenous Peoples; Economic Contributions; ESG Performance Data
Economic Impact on fcx.com
Sustainability at PTFI</t>
  </si>
  <si>
    <t>204 Procurement Practices 2016</t>
  </si>
  <si>
    <t>204-1</t>
  </si>
  <si>
    <t>Proportion of spending on local suppliers</t>
  </si>
  <si>
    <t>Annual Report on Sustainability: Responsible Value Chains &gt; Local and Diversified Procurement; Economic Contributions; ESG Performance Data</t>
  </si>
  <si>
    <t>201-4</t>
  </si>
  <si>
    <t>Financial assistance received from government</t>
  </si>
  <si>
    <t>Form 10-K: Deferred tax assets
Annual Report on Sustainability: Climate</t>
  </si>
  <si>
    <t xml:space="preserve">FCX does not disclose an aggregated or disaggregated total monetary value of financial assistance received as requested by GRI. </t>
  </si>
  <si>
    <t>207 Tax 2019</t>
  </si>
  <si>
    <t>207-1</t>
  </si>
  <si>
    <t>Approach to Tax</t>
  </si>
  <si>
    <t>Annual Report on Sustainability: Economic Contributions; ESG Performance Data
Form 10-K: Risk Factors</t>
  </si>
  <si>
    <t>FCX does describe its approach to tax, but does not disclose the frequency with which it is reviewed.</t>
  </si>
  <si>
    <t>207-2</t>
  </si>
  <si>
    <t>Tax governance, control, and risk management</t>
  </si>
  <si>
    <t>Annual Report on Sustainability: Business Conduct; Economic Contributions
Form 10-K: Risk Factors
Audit Committee Charter</t>
  </si>
  <si>
    <t>FCX continues to work to align its disclosures with GRI 207 Tax 2019</t>
  </si>
  <si>
    <t>207-3</t>
  </si>
  <si>
    <t>Stakeholder engagement and management of concerns related to tax</t>
  </si>
  <si>
    <t>Annual Report on Sustainability: Stakeholder Engagement and Materiality &gt; Political Engagement; Business Conduct; Economic Contributions
Form 10-K: Risk Factors</t>
  </si>
  <si>
    <t>207-4</t>
  </si>
  <si>
    <t>Country-by-country reporting</t>
  </si>
  <si>
    <t>Annual Report on Sustainability: Economic Impacts; ESG Performance Data</t>
  </si>
  <si>
    <t>We disclose employee payroll taxes, property taxes, and other taxes in our performance data; however, we do not specify entity names, or other granular items requested by GRI.</t>
  </si>
  <si>
    <t>Climate</t>
  </si>
  <si>
    <t>14.1 GHG Emissions
14.2 Climate Adaptation and Resilience</t>
  </si>
  <si>
    <t xml:space="preserve">Annual Report on Sustainability: Letters to Stakeholders; Our Approach; Climate
Form 10-K: General; Risk Factors
</t>
  </si>
  <si>
    <t xml:space="preserve">SDG 7: Affordable and Clean Energy
SDG 12: Responsible Consumption and Production
SDG 13: Climate Action
</t>
  </si>
  <si>
    <t>302 Energy 2016</t>
  </si>
  <si>
    <t>302-1</t>
  </si>
  <si>
    <t xml:space="preserve">Energy consumption within the organization
</t>
  </si>
  <si>
    <t xml:space="preserve">Annual Report on Sustainability: Climate; ESG Performance Data
</t>
  </si>
  <si>
    <t>While we do report our energy consumption, we do not  provide the methodology, assumptions, conversion factors, and/or calculation tools, related to these calculations.</t>
  </si>
  <si>
    <t>302-2</t>
  </si>
  <si>
    <t>Energy consumption outside of the organization</t>
  </si>
  <si>
    <t xml:space="preserve">While we do report our Scope 3 GHG emissions per the GHG Protocol in line with this indicator, we do not disclose the underlying third-party energy use or all of the methodologies related to these calculations. 
</t>
  </si>
  <si>
    <t>SDG 7: Affordable and Clean Energy
SDG 12: Responsible Consumption and Production
SDG 13: Climate Action</t>
  </si>
  <si>
    <t>302-3</t>
  </si>
  <si>
    <t>Energy Intensity</t>
  </si>
  <si>
    <t xml:space="preserve">We disclose absolute energy consumption data by site and type; at this time, we do not report an energy intensity ratio.
</t>
  </si>
  <si>
    <t>302-4</t>
  </si>
  <si>
    <t>Reduction of energy consumption</t>
  </si>
  <si>
    <t>Annual Report on Sustainability: Climate
Freeport-McMoRan Inc. CDP - Climate Change 2024 (https://www.cdp.net/)</t>
  </si>
  <si>
    <t xml:space="preserve">Trend data and specific examples of reduction in energy consumption are available, however, we do not report a cumulative total for energy reductions achieved across the enterprise as a direct result of our initiatives.
</t>
  </si>
  <si>
    <t>305 Emissions 2016</t>
  </si>
  <si>
    <t>305-1</t>
  </si>
  <si>
    <t>Direct (Scope I) GHG emissions</t>
  </si>
  <si>
    <t>Annual Report on Sustainability: Climate; Management's schedule of Scope 1 and 2 GHG emissions; ESG Performance Data
Freeport-McMoRan Inc. CDP - Climate Change 2024 (https://www.cdp.net/)</t>
  </si>
  <si>
    <t xml:space="preserve">We do not disclose global warming potential due to lack of relevance.
</t>
  </si>
  <si>
    <t>305-2</t>
  </si>
  <si>
    <t>Energy Indirect (Scope II) GHG emissions</t>
  </si>
  <si>
    <t>Annual Report on Sustainability: Climate; Management's schedule of Scope 1 and 2 GHG emissions; ESG Performance Data
Freeport-McMoRan Inc. CDP - Climate Change 2024  (https://www.cdp.net/)</t>
  </si>
  <si>
    <t>305-3</t>
  </si>
  <si>
    <t>Other indirect (Scope III) GHG emissions</t>
  </si>
  <si>
    <r>
      <t xml:space="preserve">Annual Report on Sustainability: Climate; Management's schedule of Scope 3 GHG emissions; ESG Performance Data
</t>
    </r>
    <r>
      <rPr>
        <strike/>
        <sz val="12"/>
        <rFont val="Aptos Narrow"/>
        <family val="2"/>
      </rPr>
      <t xml:space="preserve">
</t>
    </r>
    <r>
      <rPr>
        <sz val="12"/>
        <rFont val="Aptos Narrow"/>
        <family val="2"/>
      </rPr>
      <t>Freeport-McMoRan Inc. CDP - Climate Change 2024  (https://www.cdp.net/)</t>
    </r>
  </si>
  <si>
    <t xml:space="preserve">We provide a summary overview of our Scope 3 GHG emissions estimation methodology and Scope 3 emissions by category, but do not report our emissions by gas type. 
</t>
  </si>
  <si>
    <t>305-4</t>
  </si>
  <si>
    <t>GHG emissions intensity</t>
  </si>
  <si>
    <t>Annual Report on Sustainability: Climate; ESG Performance Data
Freeport-McMoRan Inc. CDP - Climate Change 2024 (https://www.cdp.net/)</t>
  </si>
  <si>
    <t>We report GHG emissions intensity data for Americas Copper and PTFI, which both have intensity based targets. We do not report the GHG emissions intensity ratio for the organization as a whole.</t>
  </si>
  <si>
    <t>305-5</t>
  </si>
  <si>
    <t>Reduction of GHG emissions</t>
  </si>
  <si>
    <t>We report to CDP Climate on our GHG emission reduction activities, as well as GHG emission trend data over time, compared to our base year of 2018, which was chosen to facilitate short-term target setting and represented a year of normal operations. We do not report aggregate emission reductions achieved as a direct result of reduction initiatives.</t>
  </si>
  <si>
    <t>201-2</t>
  </si>
  <si>
    <t>Financial implications and other risks and opportunities due to climate change</t>
  </si>
  <si>
    <t>Form 10-K: Environmental Risks
Annual Report on Sustainability: Climate; Water Stewardship
Freeport-McMoRan Inc. CDP - Climate Change 2024 (https://www.cdp.net/)</t>
  </si>
  <si>
    <t xml:space="preserve">We do disclose detailed information on risks and opportunities due to climate change. We do not report the financial implications of risks and opportunities or costs to manage them before action is taken. </t>
  </si>
  <si>
    <t>Water Stewardship</t>
  </si>
  <si>
    <t>14.7 Water and Effluents</t>
  </si>
  <si>
    <t xml:space="preserve">Annual Report on Sustainability: Letter to Stakeholders; Our Approach; Business Conduct; Responsible Value Chains; Climate; Water Stewardship
Form 10-K: General; Risk Factors
</t>
  </si>
  <si>
    <t>SDG 6: Clean Water and Sanitation
SDG 12: Responsible Consumption and Production</t>
  </si>
  <si>
    <t>303 Water and Effluents 2018</t>
  </si>
  <si>
    <t>303-1</t>
  </si>
  <si>
    <t>Interactions with water as a shared resource</t>
  </si>
  <si>
    <t>Annual Report on Sustainability: Our Strategy in Action: Responsible Production; Water Stewardship; Environmental Compliance; ESG Performance Data</t>
  </si>
  <si>
    <t>We provide a description of how the organization interacts with water, our approach used to identify water-related impacts, a description of how water-related impacts are addressed. At this time we do not report on water impacts across our value chain.</t>
  </si>
  <si>
    <t>303-2</t>
  </si>
  <si>
    <t>Management of water discharge-related impacts</t>
  </si>
  <si>
    <t>Annual Report on Sustainability: Water Stewardship; ESG Performance Data</t>
  </si>
  <si>
    <t xml:space="preserve">We report total water discharged by quality and destination based on ICMM Water Quality Guidelines. We do not report the minimum standards set for the quality of water discharged.
</t>
  </si>
  <si>
    <t>303-3</t>
  </si>
  <si>
    <t>Water Withdrawal</t>
  </si>
  <si>
    <t xml:space="preserve">SDG 6: Clean Water and Sanitation
SDG 12: Responsible Consumption and Production
</t>
  </si>
  <si>
    <t>303-4</t>
  </si>
  <si>
    <t>Water Discharge</t>
  </si>
  <si>
    <t>Many of our sites are zero discharge for surface water. We report water discharge by source, region and areas of water stress. Discharge to groundwater is not included as it is not significant. We do not currently report priority substances of concern.</t>
  </si>
  <si>
    <t>303-5</t>
  </si>
  <si>
    <t>Water consumption</t>
  </si>
  <si>
    <t xml:space="preserve">Annual Report on Sustainability: Water Stewardship; ESG Performance Data
</t>
  </si>
  <si>
    <t>Biodiversity</t>
  </si>
  <si>
    <t>14.4 Biodiversity</t>
  </si>
  <si>
    <t>Annual Report on Sustainability: Biodiversity
Biodiversity Management Plan Summary on fcx.com</t>
  </si>
  <si>
    <t xml:space="preserve">SDG 13: Climate Action
SDG 14: Life Below Water
SDG 15: Life on Land
</t>
  </si>
  <si>
    <t>GRI 101 BIODIVERSITY</t>
  </si>
  <si>
    <t>101 Biodiversity 2024</t>
  </si>
  <si>
    <t>101-1</t>
  </si>
  <si>
    <t>Policies to halt and reverse biodiversity loss</t>
  </si>
  <si>
    <t xml:space="preserve">Annual Report on Sustainability: Biodiversity; Nature
FCX Environmental Policy
Biodiversity Management Plan Summary on fcx.com
</t>
  </si>
  <si>
    <t>SDG 13: Climate Action
SDG 14: Life Below Water
SDG 15: Life on Land</t>
  </si>
  <si>
    <t>101-2</t>
  </si>
  <si>
    <t>Management of biodiversity impacts</t>
  </si>
  <si>
    <t xml:space="preserve">Annual Report on Sustainability: Climate; Nature; Biodiversity; Mine Closure and Reclamation; ESG Performance Data
SASB Index
Biodiversity Management Plan Summary on fcx.com
</t>
  </si>
  <si>
    <t>101-4</t>
  </si>
  <si>
    <t>Identification of biodiversity impacts</t>
  </si>
  <si>
    <t xml:space="preserve">Annual Report on Sustainability: Nature; Biodiversity
SASB Index
Biodiversity Management Plan Summary on fcx.com
</t>
  </si>
  <si>
    <t>101-5</t>
  </si>
  <si>
    <t>Locations with biodiversity impacts</t>
  </si>
  <si>
    <t>Annual Report on Sustainability: Biodiversity; Nature; Mine Closure and Reclamation; ESG Performance Data
Biodiversity Management Plan Summary on fcx.com</t>
  </si>
  <si>
    <t>FCX discloses its "interface with nature" and continues to work to align with GRI 101 Biodiversity 2024. FCX does not report on the products and services in its supply chain with the most significant impacts; however, FCX has begun to utilize existing supplier assessment questionnaires to better understand if our significant suppliers have nature/biodiversity programs. We hope to begin identifying opportunities to help address nature loss in our upstream value chain. Through ICMM, we are also working to understand upstream value chain risk to nature and biodiversity.</t>
  </si>
  <si>
    <t>101-6</t>
  </si>
  <si>
    <t>Direct drivers of biodiversity loss</t>
  </si>
  <si>
    <t xml:space="preserve">Annual Report on Sustainability: Water Stewardship; Nature; Biodiversity; ESG Performance Data
Biodiversity Management Plan Summary on fcx.com
FCX does not harvest wild species. </t>
  </si>
  <si>
    <t>FCX reports new land disturbed and rehabilitated during the reporting year as well as water withdrawal and consumption by site. FCX does not report pollutants generated by site, invasive species or supply chain impacts. We continue to work to align our disclosures with GRI 101 Biodiversity 2024.</t>
  </si>
  <si>
    <t>101-7</t>
  </si>
  <si>
    <t>Changes to the state of biodiversity</t>
  </si>
  <si>
    <t xml:space="preserve">We do not report this indicator at this time. We continue to work to align our disclosures with GRI 101 Biodiversity 2024.
</t>
  </si>
  <si>
    <t>101-8</t>
  </si>
  <si>
    <t>Ecosystem services</t>
  </si>
  <si>
    <t>Mineral Waste and Circular Copper</t>
  </si>
  <si>
    <t>14.5 Waste</t>
  </si>
  <si>
    <t xml:space="preserve">Annual Report on Sustainability: Our Approach; Tailings Management; Non-mineral Waste Management
Form 10-K: Risk Factors
Tailings Management Program on fcx.com
</t>
  </si>
  <si>
    <t>SDG 12: Responsible Consumption and Production</t>
  </si>
  <si>
    <t xml:space="preserve">306 Waste 2020 </t>
  </si>
  <si>
    <t>306-1</t>
  </si>
  <si>
    <t>Waste generation and significant waste-related impacts</t>
  </si>
  <si>
    <t xml:space="preserve">Annual Report on Sustainability: Tailings Management; Non-mineral  Waste Management; ESG Performance Data 
Tailings Management Program on fcx.com
</t>
  </si>
  <si>
    <t>306-2</t>
  </si>
  <si>
    <t>Management of significant waste related impacts</t>
  </si>
  <si>
    <t xml:space="preserve">Annual Report on Sustainability: Tailings Management; Non-mineral Waste Management; ESG Performance Data 
</t>
  </si>
  <si>
    <t>Waste generated</t>
  </si>
  <si>
    <t xml:space="preserve">Annual Report on Sustainability: Non-mineral Waste Management; ESG Performance Data
</t>
  </si>
  <si>
    <t>306-4</t>
  </si>
  <si>
    <t>Waste diverted from disposal</t>
  </si>
  <si>
    <t>306-5</t>
  </si>
  <si>
    <t>Waste directed to disposal</t>
  </si>
  <si>
    <t xml:space="preserve">Annual Report on Sustainability: Biodiversity; Tailings Management
</t>
  </si>
  <si>
    <t xml:space="preserve">SDG 12: Responsible Consumption and Production
</t>
  </si>
  <si>
    <t>Tailings Management</t>
  </si>
  <si>
    <t>14.6 Tailings</t>
  </si>
  <si>
    <t>Annual Report on Sustainability: Letters to Stakeholders; Tailings Management; Non-mineral  Waste Management; ESG Performance Data 
Tailings Management Policy
Tailings Management Program on fcx.com
Sustainability at PTFI</t>
  </si>
  <si>
    <t xml:space="preserve">SDG 6: Clean Water and Sanitation
SDG 12: Responsible Consumption and Sanitation
SG 15: Life on Land
</t>
  </si>
  <si>
    <t>14.6.2</t>
  </si>
  <si>
    <t>Report the tailings disposal methods used by the organization</t>
  </si>
  <si>
    <t>Annual Report on Sustainability: Tailings Management
Tailings Management Program on fcx.com</t>
  </si>
  <si>
    <t>14.6.3</t>
  </si>
  <si>
    <t>List the organization's tailings facilities and report the name, location and ownership status, including whether the organization is the operator</t>
  </si>
  <si>
    <t xml:space="preserve">FCX Tailings Management - TSF Detailed Data - https://fcx.com/sites/fcx/files/documents/sustainability/tsf_inventory_data.pdf
https://fcx.com/sustainability/tailings-americas
https://fcx.com/sustainability/tailings-indonesia
2024 Annual Report on Sustainability: Tailings Management
</t>
  </si>
  <si>
    <t xml:space="preserve">
</t>
  </si>
  <si>
    <t>SELF-ASSESSMENT of INTERNATIONAL COUNCIL of MINING and METALS (ICMM) PRINCIPLES and PERFORMANCE EXPECTATIONS</t>
  </si>
  <si>
    <r>
      <t xml:space="preserve">This self-assessment is as of April 24, 2025. ICMM, the Copper Mark, Mining Association of Canada, and World Gold Council are working together to consolidate their individual voluntary responsible mining and metals standards into a single global responsible standard with multi-stakeholder oversight. The new standard is expected to be available by 2027, replacing the ICMM Mining Principles framework and becoming the basis for achieving the Copper Mark. For the latest information on each FCX site's alignment with Copper Mark criteria, please see the third-party validated Copper Mark assurance reports on </t>
    </r>
    <r>
      <rPr>
        <b/>
        <sz val="12"/>
        <color theme="1"/>
        <rFont val="Aptos Narrow"/>
        <family val="2"/>
      </rPr>
      <t xml:space="preserve">coppermark.org. </t>
    </r>
  </si>
  <si>
    <t>Websites and links can be found in the references tab.</t>
  </si>
  <si>
    <t>PRINCIPLE</t>
  </si>
  <si>
    <t>PRINCIPLE DESCRIPTION</t>
  </si>
  <si>
    <t>PERFORMANCE EXPECTATION</t>
  </si>
  <si>
    <t>DESCRIPTION</t>
  </si>
  <si>
    <t>APPLICABILITY</t>
  </si>
  <si>
    <t>FCX RESPONSE</t>
  </si>
  <si>
    <t>MINING</t>
  </si>
  <si>
    <t>PROCESSING</t>
  </si>
  <si>
    <t>Atlantic Copper</t>
  </si>
  <si>
    <t>El Paso</t>
  </si>
  <si>
    <t>Fort Madison</t>
  </si>
  <si>
    <t>PRINCIPLE 1: ETHICAL BUSINESS</t>
  </si>
  <si>
    <t>Apply ethical business practices and sound systems of corporate governance and transparency to support sustainable development.</t>
  </si>
  <si>
    <t>Establish systems to maintain compliance with applicable law.</t>
  </si>
  <si>
    <t>Corporate and Asset Level</t>
  </si>
  <si>
    <t xml:space="preserve">FCX is committed to the highest level of ethical and legal conduct in all of our business activities. Acting ethically involves more than simply complying with laws and regulations; it involves recognition that our decisions affect others. By keeping this in mind, we aspire to earn the respect, trust and confidence of our stakeholders.
•	Form 10-K 
•	Policies can be found on fcx.com: About Us &gt; Corporate Governance &gt; Governance Documents &gt; Business Ethics Policies
•	Information can be found in our 2024 Annual Report on Sustainability: Robust Governance &gt; Business Conduct 
</t>
  </si>
  <si>
    <t>Meets</t>
  </si>
  <si>
    <t>Implement policies and practices to prevent bribery, corruption and to publicly disclose facilitation payments.</t>
  </si>
  <si>
    <t xml:space="preserve">FCX has zero tolerance for corruption of any kind. This standard applies not only to our employees but also to our business partners. We neither seek nor obtain any business advantage through bribery, improper payments, kickbacks or any other illegal means. No employee or business partner may offer, pay, solicit or accept bribes in any form, including facilitation payments.
• Principles of Business Conduct (PBC)
• Business Partner Code of Conduct (BPCC)
• Anti-Corruption Policy
• Information can be found in our 2024 Annual Report on Sustainability: Robust Governance &gt; Business Conduct, Responsible Value Chains
</t>
  </si>
  <si>
    <t>Implement policies and standards consistent with the ICMM policy framework.</t>
  </si>
  <si>
    <t>Corporate Level</t>
  </si>
  <si>
    <t xml:space="preserve">To facilitate implementation of our policy commitments and objectives, we utilize a combination of audit and assessment programs along with an annual program for site-level third-party assurance of our sustainability framework—including the implementation of our commitments under the ICMM Mining with Principles Framework and the Copper Mark. We report and track our progress in our Annual Report on Sustainability as well as other external disclosures including the Voluntary Principles on Security and Human Rights (VPs) Report to the Plenary, the UK Modern Slavery Act Statement, and site summary reports published by the Copper Mark available at coppermark.org.
• VPs Report to the Plenary
• UK Modern Slavery Act Statement
• Information can be found in our 2024 Annual Report on Sustainability: Robust Governance, Responsible Value Chains
</t>
  </si>
  <si>
    <t>Assign accountability for sustainability performance at the Board and/or Executive Committee level.</t>
  </si>
  <si>
    <t>Disclose the value and beneficiaries of financial and in-kind political contributions whether directly or through an intermediary.</t>
  </si>
  <si>
    <t xml:space="preserve">FCX recognizes that public policy decisions can significantly affect our operations, future business opportunities, employees, shareholders and the communities in which FCX operates. For this reason, FCX exercises its right and responsibility to participate in public policy matters by staying informed on public matters important to our business and interacting, where appropriate, with elected and appointed government officials, regulators and their staff. FCX is committed to maintaining the highest levels of ethical and legal conduct and transparency regarding political activity and spending practices. This commitment includes seeking to comply with applicable laws and regulations.
•	CRC Charter 
•	Anti-Corruption Policy 
•	Political Activity and Spending Practices at fcx.com
</t>
  </si>
  <si>
    <t>PRINCIPLE 2: DECISION MAKING</t>
  </si>
  <si>
    <t xml:space="preserve">Integrate sustainable development in corporate strategy and decision-making processes. </t>
  </si>
  <si>
    <t>Integrate sustainable development principles into corporate strategy and decision-making processes relating to investments and in the design, operation and closure of facilities.</t>
  </si>
  <si>
    <t>FCX’s cross-functional SLT includes members of the management team tasked with defining the sustainability strategy and implementing sustainability policies, systems and programs across the organization to achieve integrated decision making for responsible production and performance. The SLT evolved FCX’s sustainability strategy, formalized its integration throughout the company and clarified the ambition: Accelerate the Future, Responsibly. The SLT provides oversight of our sustainability work in each focus area, with the programs directed
and managed by our corporate and site-level sustainability teams. FCX integrates its voluntary commitments, policies and practices into the risk register process, which drives action both at site and project level. Regular measurement and reporting support FCX’s understanding of the company’s current performance, including any gaps, and the actions to take to improve. FCX seeks to plan and operate its mines in a manner that considers post-mining land use well in advance of mine closure. Likewise, when designing new projects or expanding existing ones, FCX plans for how the land can be reclaimed once the mine closes. FCX’s philosophy of responsible production continues when it closes mining and processing sites through to reclamation. 
FCX strives to work in partnership with our host communities and Indigenous Peoples to earn and maintain their trust and deliver shared value. We not only seek to avoid, minimize and mitigate negative impacts from our operations, but we also aim to provide long-lasting benefits to our neighbors so they can thrive beyond the life of our mines.
• Information can be found in our 2024 Annual Report on Sustainability: Our Approach; Communities and Indigenous Peoples; Mine Closure and Reclamation</t>
  </si>
  <si>
    <t>Support the adoption of responsible physical and psychological health and safety, environmental, human rights and labour policies and practices by joint venture partners, suppliers and  contractors, based on risk.</t>
  </si>
  <si>
    <t xml:space="preserve">At each FCX operation, we aim to be a preferred employer, neighbor, business partner and supplier. We are committed to responsibly managing our social impacts on people, which includes focusing on the health, safety and security of our workforce and host communities and respecting the rights of people who are or may be impacted by FCX’s business. Operational leadership teams at each of our sites are responsible for safety performance and are supported by our corporate health and safety team. Together, they develop and oversee our safety programs across the organization, including safety management systems and safety audit programs and incident investigations. Various programs to address psychological safety are currently under evaluation. One of the ways we are working to support psychological safety is by training our frontline leaders on emotional triggers and conflict resolution. The importance of psychological safety is also incorporated into new hire orientation. We have expanded education and training related to psychological safety, including integrating it into our foundational leadership training and our annual PBC training.
FCX recognizes that mining impacts the natural environment. We are committed to conducting our work in a manner that minimizes negative impacts on the environment and supports protection of the natural environment and ecosystems through responsible environmental stewardship, strong management systems and continuous improvement. Effective environmental protection and stewardship are essential to the long-term viability of our business, including maintaining the necessary support from host communities and governments.
FCX’s BPCC and compliance screening processes represent the foundation of FCX’s responsible sourcing program for all suppliers globally. Based on the PBC, FCX’s BPCC sets forth expectations for business partners in areas such as safety, human rights, anti-corruption, community and environment. FCX mandates human rights standards through its contracts with business partners. 
• Information can be found in our 2024 Annual Report on Sustainability: Robust Governance &gt; Business Conduct, Responsible Value Chains; Our Approach; Empowered People &amp; Resilient Communities; Thriving Environments 
</t>
  </si>
  <si>
    <t>PRINCIPLE 3: HUMAN RIGHTS</t>
  </si>
  <si>
    <t>Respect human rights and the interests, cultures, customs and values of employees and communities affected by our activities.</t>
  </si>
  <si>
    <t>Support the UN Guiding Principles on Business and Human Rights by developing a policy commitment to respect human rights, undertaking human rights due diligence and providing for or cooperating in processes to enable the remediation of adverse human rights impacts that members have caused or contributed to.</t>
  </si>
  <si>
    <t xml:space="preserve">We are dedicated to the recognition and respect of human rights wherever we do business. Our core values of safety, respect, integrity, excellence and commitment underpin this imperative. We respect the rights of all individuals, including employees, contractors, business partners, host communities, Indigenous Peoples and others who may be impacted by our business activities. We strive for continuous improvement and expect everyone in the organization to play a role in upholding this commitment and expect the same from our business partners. We have expanded education and training related to psychological safety, including integrating it into our foundational leadership training and our annual PBC training.
We also recognize that human rights are overarching and that they connect to every aspect of our business. As such, we aim to promote human rights through proactive engagement with host governments and communities and by educating our stakeholders, including training our employees and contractors.
As FCX seeks to further embed respect for human rights across our organizational activities, it has various due diligence processes that help to identify and assess which human rights topics are most salient at the site-level so that the company can manage and integrate these risks into ongoing operational work. We use our risk register process to identify risks to people at our existing operations. We also have a risk identification process for our new or growth projects to address potential and actual impacts on rights-holders. We implement and refine our approach to human rights through ongoing stakeholder engagement, grievance management and the findings from our human rights impact assessments (HRIAs). 
FCX respects internationally recognized human rights, including the rights under the International Bill of Human Rights, the International Labour Organization’s Declaration on Fundamental Principles and Rights at Work and the
UN Declaration on the Rights of Indigenous Peoples and is committed to implementing the United Nations Guiding Principles on Business and Human Rights (UNGPs), the Organisation for Economic Co-operation and Development (OECD) Guidelines for Multinational Enterprises and the VPs. We aim to promote human rights through proactive engagement with governments and communities and by educating stakeholders, including training our employees and contractors. We also are committed to complying with the UK Modern Slavery Act as demonstrated by our annual statement outlining our efforts to minimize the risk of modern slavery throughout our business and supply chain.. Our most recent UK Modern Slavery Act Statement is available on our website at fcx.com.
• VPs Report to the Plenary
• UK Modern Slavery Act Statement
• Information can be found in our 2024 Annual Report on Sustainability: Robust Governance&gt; Responsible Value Chains; Empowered People and Resilient Communities; and on the Robust Governance &gt; Human Rights &gt; Embedding Respect page on fcx.com.
</t>
  </si>
  <si>
    <t>Avoid the involuntary physical or economic displacement of families and communities. Where this is not possible apply the mitigation hierarchy and implement actions or remedies that address residual adverse effects to restore or improve livelihoods and standards of living of displaced people.</t>
  </si>
  <si>
    <r>
      <t>In all cases, we seek to avoid involuntary displacement of people, whether physical or economic, by exploring alternative project designs. When unavoidable, we are committed to complying with community resettlement procedures aligned with international best practices. This requires careful planning and implementation, including information disclosure, consultation, and informed participation of affected people to minimize impacts through appropriate mitigation measures, with particular attention paid to vulnerable households. This commitment is reflected in our Social Performance Policy and Human Rights Policy available on our website. There has not been involuntary physical or economic displacement of families or communities around FCX’s current operations in the last 20 years. Prior to this, PTFI conducted resettlement activities based on community consultation and negotiation processes that resulted in cooperatively agreed upon customary land rights (</t>
    </r>
    <r>
      <rPr>
        <i/>
        <sz val="12"/>
        <color theme="1"/>
        <rFont val="Aptos Narrow"/>
        <family val="2"/>
      </rPr>
      <t>hak tanah ulayat</t>
    </r>
    <r>
      <rPr>
        <sz val="12"/>
        <color theme="1"/>
        <rFont val="Aptos Narrow"/>
        <family val="2"/>
      </rPr>
      <t xml:space="preserve">) release and community development programs in partnership with the local government.
If resettlement is unavoidable, we develop a resettlement action plan and/or livelihood restoration plan, as applicable, with the objective of maintaining or improving standards of living and livelihoods.. We do this in line with host country laws and regulations, International Finance Corporation (IFC) Performance Standard 5: Land Acquisition and Involuntary Resettlement, IFC Performance Standard 7: Indigenous Peoples and the UNGPs and the UNGPs.
</t>
    </r>
  </si>
  <si>
    <t>Not applicable</t>
  </si>
  <si>
    <t>Implement, based on risk, a human rights and security approach consistent with the Voluntary Principles on Security and Human Rights.</t>
  </si>
  <si>
    <t xml:space="preserve">We are committed to respecting internationally recognized human rights as set out in the VPs.
The VPs serve as guidelines for our security and human rights programs, including interactions with government police, military personnel and private security contractors. We primarily focus our implementation on Indonesia and Peru, which are higher-risk jurisdictions for security and human rights. The VPs serve as a key component of our broader human rights program, which includes implementation of the UNGPs. Not all human rights issues are security issues, and not all security issues are human rights issues—it is at the nexus of human rights and security where our implementation of the VPs resides. 
We have remained an active participant in the Voluntary Principles Initiative since it was first established in 2000.
• VPs Report to the Plenary
• Information can be found in our 2024 Annual Report on Sustainability: Robust Governance &gt; Responsible Value Chains; and on the Robust Governance &gt; Human Rights &gt; Security &amp; Human Rights page our website at fcx.com. </t>
  </si>
  <si>
    <t>Respect the rights of workers by: not employing child or forced labour; avoiding human trafficking; not assigning hazardous/dangerous work to those under 18; eliminating harassment and discrimination; respecting freedom of association and collective bargaining and; providing a mechanism to address workers grievances.</t>
  </si>
  <si>
    <t xml:space="preserve">Our BPCC and compliance screening processes are the foundation of our responsible sourcing program for goods and services. We are committed to operating in a manner consistent with the UNGC Ten Principles, including Labour Principles 3, 4, 5 and 6. 
• PBC
• Inclusion and Diversity Policy
• Social Performance Policy
• Human Rights Policy
• Responsible Sourcing of Minerals Policy
• BPCC
• UK Modern Slavery Act Statement
• Information can be found in our 2024 Annual Report on Sustainability: Our Approach: Responsible Value Chains; Robust Governance &gt; Human Rights; Empowered People and Resilient Communities &gt; Workforce </t>
  </si>
  <si>
    <t>Equitably remunerate employees with wages that equal or exceed legal requirements or represent a competitive wage within that job market (whichever is higher) and assign regular and overtime working hours within legally required limits.</t>
  </si>
  <si>
    <t>We reward workforce contributions with competitive, performance-based pay and are committed to respecting the rights of our workforce by paying fair and equal wages for equal work regardless of race, color, sex, religion, national origin, sexual orientation, gender identity or expression, disability, age, veteran status or any other characteristic protected by applicable law. Our approach to compensation and benefits is market-based, competitive and informed by annual benchmarking and analysis. This includes equal pay for equal work and compensation levels supporting the acquisition of the goods and services necessary for an average-size family to meet their basic needs in the geographic locations where we operate—often referred to as a living wage. We also develop schedules that keep regular and overtime hours within legally required limits. 
For several years, we have conducted a living wage assessment for both full-time and part-time employees using living wage benchmark rates provided by BSR, a global sustainability nonprofit. Each of FCX’s locations globally, including operating sites, office locations, remediation and discontinued operations, and smaller processing locations were assessed against the benchmark rates, and compensation for all applicable FCX employees met BSR’s living wage benchmarks for each respective location.  We paused this analysis in 2024 as BSR transitions their living wage program to WageMap, a consortium of living wage data and service providers working together to drive alignment across living wage methodologies and frameworks. We intend to resume our assessments once the new WageMap reference standard is established and living wage benchmark data is available for our locations.
• PBC
• Working Hours Policy
• Information can be found in our 2024 Annual Report on Sustainability: Empowered People and Resilient Communities &gt; Workforce</t>
  </si>
  <si>
    <t>Respect the rights, interests, aspirations, culture and natural resource-based livelihoods of Indigenous Peoples in project design, development and operation; apply the mitigation hierarchy to address adverse impacts and; deliver sustainable benefits for Indigenous Peoples.</t>
  </si>
  <si>
    <t>FCX is steadfast in its commitment to acknowledge, respect and engage collaboratively with Indigenous Peoples. Through our Building Trust approach, dedicated teams, such as our Native American affairs team in the U.S. and PTFI’s Papuan affairs team in Indonesia, strive to understand the values and cultural needs of each group of Indigenous Peoples; develop and maintain ongoing relationships; support effective engagement about potential and actual impacts on cultural and natural resources; and create opportunities for social benefit, shared value creation and long-term resilience. FCX employees and contractors in roles that engage with or interact with Indigenous Peoples are provided training in cultural sensitivity and effective communication. Our Human Rights Policy outlines our commitment to enable and promote respect for the rights of host communities and the values, traditions, beliefs and rights of Indigenous Peoples, with the objective of obtaining their Free, Prior and Informed Consent (FPIC). 
• Human Rights Policy
• Social Performance Policy
• Information can be found in our 2024 Annual Report on Sustainability: Empowered People and Resilient Communities &gt; Communities and Indigenous Peoples</t>
  </si>
  <si>
    <t>Work to obtain the free, prior and informed consent of Indigenous Peoples where significant adverse impacts are likely to occur, as a result of relocation, disturbance of lands and territories or of critical cultural heritage, and capture the outcomes of engagement and consent processes in agreements.</t>
  </si>
  <si>
    <t>We acknowledge and respect the social, economic and cultural rights of Indigenous Peoples who occupy or have historically occupied or have ancestral connections to areas within or near our operations. Through our Building Trust approach, dedicated teams, such as our Native American affairs team in the U.S. and PTFI’s Papuan affairs team in Indonesia, strive to understand the values and cultural needs of each group of Indigenous Peoples; develop and maintain ongoing relationships; support effective engagement about potential and actual impacts on cultural and natural resources; and create opportunities for social benefit, shared value creation and long-term resilience.
Our Human Rights Policy outlines our commitment to enable and promote respect for the rights of host communities and the values, traditions, beliefs and rights of Indigenous Peoples, with the objective of obtaining their Free, Prior and Informed Consent (FPIC). Building Trust lays the foundation for our objective of FPIC for new projects and material expansions where significant impacts to Indigenous Peoples are likely to occur. To do so, we engage with Indigenous communities early in the project development process to seek input on potential impacts and feedback on proposed activities. Over time, deeper trust among FCX and Indigenous Peoples is expected to result in a more collaborative and successful FPIC process if new expansions or projects are undertaken that may have adverse impacts on Indigenous Peoples. For example, starting in 2020, PTFI went through an extensive FPIC process as part
of its mine extension permitting, in which impacted Indigenous communities and organizations were engaged in line with FPIC principles through activities in villages.
• Social Performance Policy
• Human Rights Policy
• Information can be found in our 2024 Annual Report on Sustainability: Empowered People and Resilient Communities &gt; Communities and Indigenous Peoples
• Information can be found in Sustainability at PT Freeport Indonesia on fcx.com</t>
  </si>
  <si>
    <t>Implement policies and practices to respect the rights and interests of women that reflect gender-informed approaches to work practices and job design, and that protect against all forms of discrimination and harassment, and behaviours that adversely impact on women’s successful participation in the workplace.</t>
  </si>
  <si>
    <t xml:space="preserve">Integrating responsible business practices across our global operations requires comprehensive and disciplined efforts. FCX is guided by its PBC, the cornerstone of our commitment to ethical business practices. The PBC highlights our core values — Safety, Respect, Integrity, Excellence and Commitment — and provides guidance for the application of these values to our business. Comprehensive annual training on our PBC covers health and safety concepts, addressing harassment and discrimination, dealing with inappropriate behavior, preventing conflicts of interest and retaliation from coworkers, and reminding employees how to raise concerns via the Compliance Line.
We reward workforce contributions with competitive, performance-based pay and are committed to respecting the rights of our workforce by paying fair and equal wages for equal work regardless of race, color, sex, religion, national origin, sexual orientation, gender identity or expression, disability, age, veteran status or any other characteristic protected by applicable law. We periodically conduct internal compensation reviews to identify and 
address, as appropriate, possible pay gaps that cannot be explained through performance, distribution of jobs, experience, time in role and other legitimate business-related factors. We engage a third-party compensation consultant to evaluate our gender pay equity practices across our global operations.
We undertook a global assessment in 2023 to evaluate the accessibility of facilities and personal protective equipment (PPE) for both men and women. Some of our sites have initiated actions to improve their facilities and PPE selections in recent years. The assessment identified opportunities at our North America operations related to the quality, security and accessibility of bathrooms and changing rooms for men and women. We have upgraded facilities to ensure each site has appropriate lactation rooms as required by U.S. law, and we surpassed our commitment to upgrade 40 facilities by upgrading 50 facilities, including lactation facilities, changerooms, lunchrooms and prayer facilities in 2024.
• Information can be found in our 2024 Annual Report on Sustainability: Empowered People and Resilient Communities &gt; Workforce; Robust Governance &gt; Business Conduct </t>
  </si>
  <si>
    <t>Implement policies and practices to respect the rights and interests of all workers and improve workforce representation in the workplace so it is more inclusive.</t>
  </si>
  <si>
    <t>As a global organization that operates in regions of varying ethnic, religious and cultural backgrounds, we value and prioritize inclusion within our workforce. We strive for, promote and foster a workplace where everyone feels a sense of belonging, is treated with respect and their opinions are valued. We believe an inclusive environment gives our people the confidence to speak up, share ideas that drive innovation and achieve operational excellence. Across cultures, regional teams and dedicated site leaders are tasked with identifying and addressing local challenges and opportunities unique to each operation. 
• Inclusion and Diversity Policy
• Information can be found in our 2024 Annual Report on Sustainability: Empowered People and Resilient Communities &gt; Workplace Culture; Robust Governance &gt; Business Conduct</t>
  </si>
  <si>
    <t>PRINCIPLE 4: RISK MANAGEMENT</t>
  </si>
  <si>
    <t>Implement effective risk-management strategies and systems based on sound science
and which account for stakeholder perceptions of risks.</t>
  </si>
  <si>
    <t>Assess environmental and social risks and opportunities of new projects and of significant changes to existing operations in consultation with interested and affected stakeholders, and publicly disclose assessment results.</t>
  </si>
  <si>
    <t>We employ a variety of baselining and risk management tools to identify and evaluate the potential sustainability-related impacts of our operations. Together, these tools help us characterize the current social, economic and environmental conditions and provide a baseline against which we can measure our performance over time.
We perform Environmental and Social Impact Assessments, which identify potentially affected stakeholders and potential impacts from the outset of new projects. We integrate human rights impacts into these assessments to be better informed about impacts to people from growth projects. 
Additionally, as part of the internal risk review process, the Project Development Sustainability Review considers sustainability issues during the evaluation, and implementation of, potential expansion and development projects. The Project Development Sustainability Review process enables us to identify, prioritize and proactively manage potential risks before a project begins and throughout its development. The process complements our sustainability risk register process and serves as a key input to the sustainability risk register once a project is operational, enhancing the integration of sustainability into decision making across FCX. Key focus areas identified at different project stages have included: access to water, energy and materials, potential impacts to hydrology, air quality, biodiversity, human rights, community receptivity, economic impacts, and land acquisition and resettlement. The process also supports preparation for future closure of operations.
• Information can be found in our 2024 Annual Report on Sustainability: Our Approach &gt; Our Strategy in Action: Responsible Production; Empowered People and Resilient Communities</t>
  </si>
  <si>
    <t>Undertake risk-based due diligence on conflict and human rights that aligns with the OECD Due Diligence Guidance on Conflict-Affected and High-Risk Areas, when operating in, or sourcing from, a conflict-affected or high-risk area.</t>
  </si>
  <si>
    <t>FCX is committed to sourcing, producing and distributing metals and minerals responsibly across our entire value chain.  
While all of our suppliers (goods and services and minerals and metals) undergo the same initial screening process, minerals and metals are then subject to a secondary diligence process specifically designed to meet the OECD Due Diligence Guidance for Responsible Supply Chains of Minerals from Conflict Affected and High-Risk Areas (OECD Guidance). This process is in alignment with our Responsible Sourcing of Minerals Policy, which commits us to producing and sourcing minerals and metals responsibly, including respecting human rights; preventing bribery, fraud and corruption; and implementing the OECD Guidance. 
We have implemented the policy across all of our global operations including: copper smelting, refining and semi-fabrication; molybdenum roasting; and ferromolybdenum production. In preparation for the start-up of PTFI’s new smelter and precious metals refinery, we began reviewing potential suppliers of other minerals and metals that may be in scope for those operations in the future.
Our policy and implementation of the OECD Guidance is also a requirement of the ICMM Mining Principles Framework, Copper Mark, Molybdenum Mark, Responsible Steel and the London Metal Exchange (LME) Policy on Responsible Sourcing of LME-Listed Brands. The board's CRC receives an annual update on our responsible sourcing of minerals program and at the management-level, the SLT oversees and receives regular updates on our performance. FCX has established a Responsible Sourcing of Minerals &amp; Metals Standard Operating Procedure, which defines the process, roles and responsibilities across our organization. Implementation of this procedure is supported by our Responsible Sourcing Working Group and dedicated committees made up of individuals from FCX’s business units and corporate office. The committees meet periodically to review outcomes of the source review process.
• Responsible Sourcing of Minerals Policy
• Information can be found in our 2024 Annual Report on Sustainability: Our Approach &gt; Responsible Value Chains and Responsible Sourcing of Minerals and Metals</t>
  </si>
  <si>
    <t>Implement risk-based controls to avoid/prevent, minimise, mitigate and/or remedy health, safety and environmental impacts to workers, local communities, cultural heritage and the natural environment, based upon a recognised international standard or management system.</t>
  </si>
  <si>
    <t>We drive responsible production practices throughout our operations by identifying the commitments and the corresponding responsible production frameworks that we believe will move the industry forward and help to meaningfully advance our operations and our supply chains. These commitments include our strategic focus areas and related ambitions and performance targets, as well as commitments such as the Copper Mark, UNGPs, the VPs Task Force on Climate-related Financial Disclosures and Taskforce on Nature-Related Financial Disclosures, among others. Being a responsible producer also means purposefully working toward achieving the SDGs within our communities and value chain. Ongoing stakeholder engagement is fundamental to informing our policies and processes as well as the voluntary commitments to which we subscribe.
• Information can be found in our 2024 Annual Report on Sustainability: Our Approach; Empowered People &amp; Resilient Communities; Thriving Environments</t>
  </si>
  <si>
    <t>Develop, maintain and test emergency response plans. Where risks to external stakeholders are significant, this should be in collaboration with potentially affected stakeholders and consistent with established industry good practice.</t>
  </si>
  <si>
    <t>All FCX-operated sites and facilities are required to have a crisis management plan to effectively respond to and support the safety of individuals potentially impacted by a crisis event at or near  our operations. These plans guide our approach to preparing for, responding to, and recovering from potential emergencies or crises. Our crisis management guidelines set the minimum level of direction for crisis preparedness, response and recovery activities, with the overarching goal of minimizing the impact a crisis may have on our workforce and our host communities. Each site is expected to develop, document and test their site-specific plans based on these guidelines. 
The health and safety of our workforce and communities and the protection of the environment are fundamental to our extensive tailings management programs and approach. Our objective is to have zero fatalities, zero catastrophic failures and zero unplanned discharges from any of our tailings facilities. FCX is on track to implement Global Industry Standard on Tailings Management (the Tailings Standard) at remaining applicable tailings storage facilities by August 2025, in line with ICMM's deadline and subject to third-party assurance and concurrence. As of the end of January 2025, conformance had been achieved for TSFs at all operating sites except Chino.  As part of the Tailing Standard conformance process for our Morenci TSFs, we successfully conducted a tabletop exercise with external emergency management agencies and community stakeholders. 
During the year, crisis management support was provided to several sites to aid in the execution of the sites’ crisis drills. Sites engaged local emergency response agencies to participate and test the site’s capabilities for events, both naturally occurring and operations related, that could potentially occur on our properties. In addition, the pocket reference books that were made available in 2023 were digitized and distributed as a web application so that team members can access them from their phones. Finally, we continued development of an online training course to help leaders understand crisis management, which is expected to be launched in 2025. 
PTFI’s Grasberg operations in Indonesia have a mature and robust crisis management program. In early 2023, PTFI’s emergency response team responded to flooding and landslides which caused damage to infrastructure near the milling complex. In an effort to improve our process to address potential future flood incidents at the milling complex, a standard operating procedure for flood and landslide response was developed and a joint exercise was held to test the established protocols. Additionally, the emergency response team at PTFI’s underground mining operations developed simplified underground emergency guidelines, conducted six exercises and provided more than 12,000 hours of employee training. PTFI also managed through a crisis event in 2024 at its new smelter complex in Gresik. Before the new smelter complex could become operational, thousands of components had to be tested and synchronized as part of the commissioning process. In October 2024, a fire occurred during start-up activities at the new smelter. Fire brigades from Gresik Regency, JIIPE (the industrial complex), Maspion, Petrokimia and Surabaya Regency quickly mobilized to contain and extinguish the fire without casualties or significant injuries. 
• Information can be found in our 2024 Annual Report on Sustainability:  Empowered People and Resilient Communities &gt; Health, Safety and Well-being; Thriving Environments &gt; Tailings Management</t>
  </si>
  <si>
    <t>PRINCIPLE 5: HEALTH AND SAFETY</t>
  </si>
  <si>
    <t>Pursue continual improvement in health and safety performance with the ultimate goal
of zero harm.</t>
  </si>
  <si>
    <t>Implement practices aimed at continually improving workplace health and safety, and monitor performance for the elimination of workplace fatalities, serious injuries and prevention of occupational diseases, based upon a recognised international standard or management system.</t>
  </si>
  <si>
    <t>Safety is a company value and is a foundation of doing business. Our highest priority is the health, safety and well-being of our workforce, suppliers and the communities where we operate. We believe that health and safety considerations are integral to, and fundamental for, all other functions in our organization, and we understand the health and safety of our workforce is critical to our operational efficiency and long-term success. Our objective is to achieve zero workplace fatalities and to decrease injuries and occupational illnesses. As part of our commitment to providing a healthy and safe workplace, we strive to provide the training, tools and resources needed so our workforce can identify risks and consistently apply effective controls. We share information and key learnings about potential fatal events, high-risk incidents and best practices throughout FCX, and engage relevant subject matter experts in evaluating corrective actions from root cause analysis. We also participate with industry peers and professional organizations to share best practices and continuously improve our health and safety program. 
Our Occupational Health and Safety Management System provides the framework for managing risks and compliance obligations and is certified company-wide in accordance with the ISO 45001 Health and Safety Management System, which requires third-party site-level verification of requirements, with an overall goal of preventing fatalities and reducing safety incidents. 
• Safety &amp; Health Policy
• Information can be found in our 2024 Annual Report on Sustainability:  Empowered People and Resilient Communities &gt; Health, Safety and Well-being; ESG Performance Data</t>
  </si>
  <si>
    <t>Provide workers with training in accordance with their responsibilities for health and safety, and implement health surveillance and risk-based monitoring programmes based on occupational exposures.</t>
  </si>
  <si>
    <t>Safety is a company value and is a foundation of doing business. Our highest priority is the health, safety and well-being of our workforce, suppliers and the communities where we operate. We believe that health and safety considerations are integral to, and fundamental for, all other functions in our organization, and we understand the health and safety of our workforce is critical to our operational efficiency and long-term success.
Our objective is to achieve zero workplace fatalities and to decrease injuries and occupational illnesses. As part of our commitment to providing a healthy and safe workplace, we strive to provide the training, tools and resources needed so our workforce can identify risks and consistently apply effective controls. We share information and key learnings about potential fatal events, high-risk incidents and best practices throughout FCX and engage relevant subject matter experts in evaluating corrective actions from root cause analysis. We also participate with industry peers and professional organizations to share best practices and continuously improve our health and safety program.
Our global health and safety strategy, “Safe Production Matters,” is focused on fatality prevention, eliminating systemic root causes of incidents and continuous improvement through robust management systems, which are supported by leaders empowering our teams to work safely. We further seek to prevent fatalities and high-risk incidents by leveraging technology to support safe work practices in the field and data analytics to identify opportunities for improvement.
• Safety &amp; Health Policy
• Information can be found in our 2024 Annual Report on Sustainability:  Empowered People and Resilient Communities &gt; Health, Safety and Well-being; ESG Performance Data</t>
  </si>
  <si>
    <t>PRINCIPLE 6: ENVIRONMENTAL PERFORMANCE</t>
  </si>
  <si>
    <t>Pursue continual improvement in environmental performance issues, such as water
stewardship, energy use and climate change.</t>
  </si>
  <si>
    <t>Plan and design for closure in consultation with relevant authorities and stakeholders, implement measures to address closure-related environmental and social aspects, and make financial provision to enable agreed closure and post-closure commitments to be realised.</t>
  </si>
  <si>
    <t>We seek to plan and operate our mines in a manner that considers post-mining land use well in advance of mine closure. Likewise, when designing new projects or expanding existing ones, we plan for how the land can be reclaimed once the mine closes. 
FCX strives to work in partnership with our host communities (which in many cases include Indigenous Peoples) to define and deliver shared value, throughout the mine life cycle. We not only seek to avoid, minimize and mitigate negative impacts from our operations, but we also aim to provide long-lasting benefits to our neighbors so people can thrive beyond the life of our mines.
At each of our operations, we have mine closure and reclamation plans with site-specific environmental measures designed to minimize long-term impacts, promote ecosystem reestablishment and protect the watersheds where we operate. To support future anticipated closure and reclamation costs, each operating mine site has asset retirement obligations aligned with approved closure plans. Closure plans are periodically updated to incorporate new learnings and additional disturbances associated with new development and expansion projects. Asset retirement obligations are estimated and accounted for in accordance with generally accepted accounting principles (GAAP) in the U.S. and are audited by an independent accounting firm. 
• Environmental Policy
• Social Performance Policy
• Information can be found in our 2024 Annual Report on Sustainability: Thriving Environments &gt; Mine Closure and Reclamation</t>
  </si>
  <si>
    <t>Pursue continual improvement in environmenal performance issues, such as water
stewardship, energy use and climate change.</t>
  </si>
  <si>
    <t>Implement water stewardship practices that provide for strong and transparent water governance, effective and efficient management of water at operations, and collaboration with stakeholders at a catchment level to achieve responsible and sustainable water use.</t>
  </si>
  <si>
    <t>FCX’s water stewardship program aims to secure reliable, long-term water supplies while maximizing water use efficiency within our operations. On the supply side, we seek to identify opportunities to shift to more sustainable water sources, such as recycled, reused, renewable and lower-quality water. On the use side, we are working to identify best practices, scalable levers and technological innovations to maintain our high water-use efficiency rates and reduce our freshwater usage over the long term. We review our water usage and consumption patterns regularly in order to understand our water balances and identify efficiency opportunities.
Globally, we aim to identify, manage and mitigate water-related risks to support the continuous improvement of our operations and promote water security for local communities and the natural systems within which we operate. To that end, we recognize the importance of collaborating with our stakeholders, including providing education and opportunities to adopt new technologies as well as balancing responsible production with societal needs and expectations.
• Environmental Policy
• Information can be found in our 2024 Annual Report on Sustainability: Thriving Environments &gt; Water Stewardship</t>
  </si>
  <si>
    <t>Design, construct, operate, monitor and decommission tailings disposal/storage facilities using comprehensive, risk-based management and governance practices in line with internationally recognised good practice, to minimise the risk of catastrophic failure.</t>
  </si>
  <si>
    <t xml:space="preserve">FCX has comprehensive measures in place to help ensure our tailings facilities are designed, built, operated, closed and monitored to minimize risk to our workforce, communities and the environment. Although there is some overlap among the categories, our safeguards generally fall within four categories: (1) engineering practices and safe designs, (2) adherence to construction and operational parameters through monitoring and use of technology, (3) multi-tiered oversight and robust management of change and (4) adherence to practices grounded in continuous improvement and learning from past experiences, including industry failures and best practices. 
We remain focused on the safe execution of our tailings management programs by maintaining robust, multi-tiered governance, which includes appropriately qualified personnel with clearly defined roles, responsibilities and accountabilities. Our board and executive management are firmly committed to providing the necessary financial and technical resources to maintain the safety and integrity of our tailings facilities globally, with a focus on risk management and continuous improvement.
FCX’s Tailings Management Policy outlines our commitment to manage our tailings responsibly and effectively across our sites globally. This policy is designed to be implemented in conjunction with our Environmental, Human Rights and Social Performance policies as well as our associated management systems. Additionally, we are committed to implementing the Global Industry Standard on Tailings Management (Tailings Standard) at our applicable tailings storage facilities (TSFs) in the Americas.
• Environmental Policy
• Tailings Management Policy 
• Information can be found in our 2024 Annual Report on Sustainability: Thriving Environments &gt; Tailings Management; and the Site-Specific Tailings Management document on fcx.com </t>
  </si>
  <si>
    <t>Partially meets</t>
  </si>
  <si>
    <t>Apply the mitigation hierarchy to prevent pollution, manage releases and waste, and address potential impacts on human health and the environment.</t>
  </si>
  <si>
    <t>Effective environmental stewardship is essential to the long-term viability of our business, including maintaining the necessary support from our host communities and governments. Through responsible environmental stewardship, strong management systems and continuous improvement, we plan and conduct our operations in a manner that seeks to minimize adverse environmental impacts. We are committed to protecting the natural environment with a particular focus on climate resiliency, responsible water use, biodiversity conservation, tailings
management and non-mineral waste management.
Our active mining and mineral processing operations and technology centers maintain environmental management systems (EMS) that are certified to the ISO 14001:2015 standard by independent auditors. As part of our EMS, our workforce is trained on site-specific subject areas and annually on environmental issues and is supported by environmental professionals working in the field.
Site management teams identify, manage and mitigate environmental risks through our risk register process and the use of environmental critical control systems designed to prevent environmental incidents at our operations. Critical controls are focused on the elimination of unplanned releases and prevention or minimization of impacts to water and other natural resources. 
At the corporate level, subject matter experts train, develop and support our site teams, routinely conduct site visits, and in some cases, directly manage a group of site-based experts. Collectively, they are responsible for building technical expertise, ensuring consistency in our environmental programs and sharing best practices. To support this effort, we provide annual training for our employees on critical environmental compliance topics, including air, water, waste and biodiversity.
Our Environmental Policy states our commitment to contribute to the conservation of nature and biodiversity, to apply the mitigation hierarchy for all new projects, and to not to explore or mine in any UNESCO World Heritage Site. By applying the mitigation hierarchy, we aim to manage risks and potential impacts with the long-term ambition of No Net Loss for new mines and major expansion projects at existing mines, in line with ICMM’s Nature Commitment. We have integrated the hierarchy into our existing development process for new projects and trained our environmental teams to routinely apply it to all projects (regardless of size) at operating sites that may disturb natural habitats. In 2024, we completed the mitigation hierarchy process to achieve No Net Loss of biodiversity resources for the 3,000-acre Sycamore tailings project at Bagdad – our first major expansion project since implementing the mitigation hierarchy in 2021.
• Environmental Policy
• Information can be found in our 2024 Annual Report on Sustainability: Thriving Environments &gt; Biodiversity, Nature</t>
  </si>
  <si>
    <r>
      <t>Implement measures to improve energy efficiency and contribute to a low-carbon future, and report the outcomes based on internationally recognised protocols for measuring CO</t>
    </r>
    <r>
      <rPr>
        <vertAlign val="subscript"/>
        <sz val="12"/>
        <color theme="1"/>
        <rFont val="Aptos Narrow"/>
        <family val="2"/>
      </rPr>
      <t>2</t>
    </r>
    <r>
      <rPr>
        <sz val="12"/>
        <color theme="1"/>
        <rFont val="Aptos Narrow"/>
        <family val="2"/>
      </rPr>
      <t xml:space="preserve"> equivalent (GHG) emissions.</t>
    </r>
  </si>
  <si>
    <t>As one of the world’s largest copper producers, we understand our role in the energy transition. We are dedicated to supplying the global economy with responsibly produced copper, which includes operating in a manner that manages and mitigates our greenhouse gas (GHG) emissions and other climate-related risks and impacts. FCX is committed to implementing the requirements outlined in the ICMM Climate Change Position Statement and Performance Expectations for energy and climate change. In addition, our commitment to the Copper Mark requires that we develop and achieve targets over time and report our progress at a site level. Operational-level data is available in our Annual Report on Sustainability.
Multiple GHG emissions reduction initiatives are either already in process or are under evaluation across our global business. Collectively, we believe these initiatives are the foundation that will help us develop and further define our decarbonization roadmap to achieve our current 2030 GHG emissions reduction targets and eventually achieve our 2050 net zero aspiration. These initiatives fall into four primary levers: decarbonizing electricity supply, equipment electrification, energy and asset efficiency, and process innovation.
• Information can be found in our 2024 Annual Report on Sustainability: Climate; ESG Performance Data</t>
  </si>
  <si>
    <t>PRINCIPLE 7: CONSERVATION OF BIODIVERSITY</t>
  </si>
  <si>
    <t>Contribute to the conservation of biodiversity and integrated approaches to land-use planning.</t>
  </si>
  <si>
    <t>Neither explore nor develop new mines in World Heritage sites, respect legally designated protected areas, and design and operate any new operations or changes to existing operations to be compatible with the value for which such areas were designated.</t>
  </si>
  <si>
    <t>FCX is committed to operating in a manner that respects legally designated protected areas, including a commitment to no mining or exploring in UNESCO World Heritage sites, which is included in our Environmental Policy.
Our proven and probable reserves located near endangered species habitats do not affect those habitats. The endangered species habitats near Morenci, Chino, and Climax reserves are located on federal lands managed by the U.S. Forest Service; we do not conduct activities within the habitat. Cerro Verde’s reserves qualify due to an endangered bat species that is known to occur and forage in the general region of the operations and we actively seek to protect the species. Grasberg’s reserves qualify due to the district’s proximity to Lorentz National Park, however, we have not and will not conduct any mining or exploration activities in Lorentz National Park, which is a UNESCO World Heritage Site. We maintain significant programs at Grasberg’s operations to protect biodiversity in the area.
•Environmental Policy
• Biodiversity Management at FCX
• Information can be found in our 2024 Annual Report on Sustainability: Thriving Environments &gt; Biodiversity, Nature; 2024 SASB Standards</t>
  </si>
  <si>
    <t>Contribute to the conservation of biodiversity and integrated approaches to
land-use planning.</t>
  </si>
  <si>
    <t>Assess and address risks and impacts to biodiversity and ecosystem services by implementing the mitigation hierarchy, with the ambition of achieving no-net-loss of biodiversity.</t>
  </si>
  <si>
    <t>We are committed to programs to allow us to proactively identify and manage the potential impacts of our operations on biodiversity, land and surrounding ecosystems and, where adverse impacts cannot be avoided, mitigating
them.
By applying the mitigation hierarchy, we aim to manage risks and potential impacts with the long-term ambition of No Net Loss for new mines and major expansion projects at existing mines, in line with ICMM's Nature Commitment. We have integrated the hierarchy into our existing development process for new projects and trained our environmental teams to routinely apply it to all projects (regardless of size) at operating sites that may disturb natural habitats. In 2024, we completed the mitigation hierarchy process to achieve No Net Loss of biodiversity resources for the 3,000-acre Sycamore tailings project at Bagdad – our first major expansion project since implementing the mitigation hierarchy in 2021. While most of the impacts will be addressed through reclamation at closure, it was determined that the project would result in approximately 20 acres of residual impacts to riparian scrub habitat that could not be restored. Accordingly, we developed a biodiversity offset that we plan to initiate in 2025 to protect and enhance 50 acres of riparian habitat along the Big Sandy River to compensate the residual impacts. 
• Environmental Policy
• Biodiversity Management at FCX
• Information can be found in our 2024 Annual Report on Sustainability: Thriving Environments &gt; Biodiversity</t>
  </si>
  <si>
    <t>PRINCIPLE 8: RESPONSIBLE PRODUCTION</t>
  </si>
  <si>
    <t>Facilitate and support the knowledge-base and systems for responsible design, use, re-use, recycling and disposal of products containing metals and minerals.</t>
  </si>
  <si>
    <t>In project design, operation and de-commissioning, implement cost-effective measures for the recovery, re-use or recycling of energy, natural resources, and materials.</t>
  </si>
  <si>
    <t>FCX produces substantially more mining and mineral processing wastes, such as tailings, waste rock, overburden and slag, than non-mineral waste. Responsible waste management is key to complying with environmental regulations, maintaining community and environmental health, and advancing social acceptance of mining operations.
FCX is committed to reducing our environmental impact, which includes the effective management of our non-mineral waste (such as recycled material and landfilled waste). The volume of mining and mineral processing waste we generate varies depending on site-specific mine plans. We continuously evaluate opportunities to reduce the quantity of non-mineral waste generated at our operations. We seek to apply the standard protocol of reduce, reuse or recycle wherever possible and implement robust practices to identify, categorize, store and manage non-mineral wastes. Through our asset recovery programs, we divert certain materials from landfills, and we strive to increase recycling and reuse of those materials in our operations, taking a circular economy approach wherever possible. We also evaluate our hazardous waste streams and, when possible, substitute materials with lower toxicity into our processes. For wastes that require disposal, we work with third-party handlers to confirm that the treatment, storage and disposal facilities manage the non-mineral waste in line with contractual or legislative obligations.
• Information can be found in our 2024 Annual Report on Sustainability: Thriving Environments &gt; Non-Mineral Waste Management; Our Approach &gt; Our Strategy in Action: Responsible Production</t>
  </si>
  <si>
    <t>Facilitate and support the knowledge-base and systems for responsible design, use,
re-use, recycling and disposal of products containing metals and minerals.</t>
  </si>
  <si>
    <t>Assess the hazards of the products of mining according to UN Globally Harmonised System of Hazard Classification and Labelling or equivalent relevant regulatory systems and communicate through safety data sheets and labelling as appropriate.</t>
  </si>
  <si>
    <t xml:space="preserve">Our Occupational Health and Safety Management System provides the framework for managing risks and compliance obligations and is certified company-wide in accordance with the ISO 45001 Health and Safety Management System, which covers handling and use of hazardous materials on site, including maintenance of safety data sheets. 
• Safety and Health Policy
• Information can be found in our 2024 Annual Report on Sustainability: Empowered People and Resilient Communities &gt; Health, Safety and Well-being </t>
  </si>
  <si>
    <t>PRINCIPLE 9: SOCIAL PERFORMANCE</t>
  </si>
  <si>
    <t>Pursue continual improvement in social performance and contribute to the social,
economic and institutional development of host countries and communities.</t>
  </si>
  <si>
    <t>Implement inclusive approaches with local communities to identify their development priorities and support activities that contribute to their lasting social and economic wellbeing, in partnership with government, civil society and development agencies, as appropriate.</t>
  </si>
  <si>
    <t xml:space="preserve">FCX strives to work in partnership with our host communities and Indigenous Peoples to earn and maintain their trust and deliver shared value. While we tailor our programs to the dynamics of each operation and host community, our overarching objectives in partnership with local stakeholders remain consistent: (1) work to build enduring trust, (2) avoid, minimize or mitigate adverse impacts from our operations with input from affected people, (3) maximize the positive benefits, and (4) support host communities in building the resilience necessary to adapt and thrive during and beyond the life of our mines. We do this through proactive, ongoing engagements and constructive dialogue, which are foundational to our approach and inform our decisions.
As part of our ongoing effort to build trust, we aim to help build resilience and well-being in the host communities where we operate, in part by contributing time and financial resources. To maximize the value of these contributions, we have initiated work to quantify the impact of our social investments, which will help inform our ongoing social investment strategy and our dialogue with stakeholders about value created.
• Social Performance Policy
• Information can be found in our 2024 Annual Report on Sustainability: Our Approach &gt; Stakeholder Engagement and Materiality; Empowered People and Resilient Communities &gt; Communities and Indigenous Peoples; Economic Contributions </t>
  </si>
  <si>
    <t>Enable access by local enterprises to procurement and contracting opportunities across the project life-cycle, both directly and by encouraging larger contractors and suppliers, and also by supporting initiatives to enhance economic opportunities for local communities.</t>
  </si>
  <si>
    <t>Purchasing goods and services from local suppliers provides a significant direct and indirect benefit to our local communities. Our investment in local communities helps to support the economic vitality of small and medium size enterprises and local entrepreneurship. When we purchase locally, we provide the stimulus for community development and the potential for capacity building.
We continue to prioritize greater transparency in our local procurement spending, with a focus on expanding opportunities for local suppliers, where feasible. We have implemented standard operating procedures and/or plans emphasizing local procurement across our operations and include this information in our ongoing training with our site procurement teams. FCX continues to support qualifying small- and medium-sized local businesses by providing opportunities such as reduced payment terms in support of local procurement. In line with the Mining Local Procurement Reporting Mechanism (LPRM), we continue to disclose local procurement spending by site and additional information for existing and potential suppliers on the Suppliers page of fcx.com.
• Information can be found in our 2024 Annual Report on Sustainability: Robust Governance &gt; Responsible Value Chains; Empowered People and Resilient Communities &gt; Economic Contributions; ESG Performance Data
• LPRM disclosure on the Suppliers page of fcx.com</t>
  </si>
  <si>
    <t>Conduct stakeholder engagement based upon an analysis of the local context and provide local stakeholders with access to effective mechanisms for seeking resolution of grievances related to the company and its activities.</t>
  </si>
  <si>
    <t xml:space="preserve">Our approach to stakeholder engagement is characterized by transparency, collaboration and meaningful dialogue, with the primary goal of fostering mutual understanding, trust and cooperation. We recognize the interests and concerns of our various stakeholders can change over time, which underscores the need for proactive and ongoing engagement to learn about their changing needs and perspectives. We believe effective stakeholder engagement can help reduce our sustainability-related risks by identifying the risks early and enabling us to work in partnership with stakeholders to address them, ultimately supporting our endeavors to make positive contributions to society. For these reasons, we seek to maintain stakeholder engagement programs at both the corporate and site levels throughout the year. 
We have a broad range of stakeholders with whom we engage, including shareholders, employees, host communities and Indigenous Peoples, customers and suppliers, industry associations, regulators and policymakers, local and national host governments, local community associations and nongovernmental organizations (NGOs). Many individuals and teams across FCX are responsible for engaging with different stakeholder groups. Collectively, our stakeholder engagements inform management’s decision making and the board's oversight, particularly in relation to our policies, practices, programs and initiatives. 
To support constructive engagement and resolution of potential issues and adverse impacts, we maintain a site-level grievance mechanism aligned with the UNGP "effectiveness criteria" where community members, including Indigenous Peoples, can register their complaints. Our community grievance mechanism serves as an early warning system by tracking trends and patterns in grievance types so they can be addressed in their earliest stages, ideally prior to escalation. We also maintain grievance mechanisms for employees, members of our supply chain and others. 
• Social Performance Policy
• Human Rights Policy
• Information can be found in our 2024 Annual Report on Sustainability: Our Approach &gt; Stakeholder Engagement and Materiality; Robust Governance &gt; Human Rights; Empowered People and Resilient Communities &gt; Communities and Indigenous Peoples, Economic Contributions </t>
  </si>
  <si>
    <t>Collaborate with government, where appropriate, to support improvements in environmental and social practices of local Artisanal and Small-scale Mining (ASM).</t>
  </si>
  <si>
    <t>The only site where we encounter artisanal miners is at PTFI’s Grasberg operations in Central Papua, Indonesia. At Grasberg, illegal artisanal miners (illegal miners) seek economic opportunity by panning for unrecovered gold from milling operations in the controlled riverine tailings system. PTFI utilizes a cross-functional management plan to help mitigate the potential social, security, safety, environmental and operational risks associated with illegal mining. The aim of the plan is to reduce the number of illegal miners within the Grasberg operating area and related disruptions to operations. Continued efforts include educational campaigns, monitoring the environment for mercury use, strengthening check points, increasing unmanned aerial systems patrols and focusing on joint patrols with third-party security personnel. Joint patrols, which include representatives from PTFI’s workforce, local police and private security personnel, monitor the area occupied by panners and when issues are identified, such as social, environmental, safety or security issues, the patrols inform the cross-functional team. The cross-functional team reviews drone surveillance filmed by PTFI’s aviation group and coordinates with the joint patrols, which play a key role in socialization of educational campaigns and problem solving within the illegally occupied area. To integrate illegal mining issues into PTFI’s planning and decision making, the cross-functional team meets regularly to update leadership.
PTFI cannot address illegal mining on its own. A multi-faceted approach including government involvement, security risk management, stakeholder engagement and socioeconomic development for alternative livelihoods is essential. To that end, PTFI’s illegal mining management plan includes regional and national objectives to help build strategic partnerships for a multi-stakeholder illegal mining strategy. For example, in September 2024, a multi-stakeholder forum was facilitated by the local government, in collaboration with PTFI, to discuss challenges associated with illegal mining activity, including risks to women and children. The forum involved representatives from police, military, Indigenous councils and notables, civil society organizations, churches and PTFI. The forum resulted in the development of an action plan with short-, medium- and long-term goals and initiatives to reduce the number of women and children living in illegal mining camps. Initiatives include education and health programs, and vocational and entrepreneurship training. PTFI has organized regular follow-up meetings with the local government and law enforcement agencies to help ensure that the agreed upon goals are being put into action.
• Information can be found in our 2024 Annual Report on Sustainability:  Robust Governance &gt; Human Rights &gt; Illegal Artisanal Mining</t>
  </si>
  <si>
    <t>PRINCIPLE 10: STAKEHOLDER ENGAGEMENT</t>
  </si>
  <si>
    <t>Proactively engage key stakeholders on sustainable development challenges and
opportunities in an open and transparent manner. Effectively report and independently
verify progress and performance.</t>
  </si>
  <si>
    <t>Identify and engage with key corporate-level external stakeholders on sustainable development issues in an open and transparent manner</t>
  </si>
  <si>
    <t>We regularly seek feedback and input on a range of topics from our host communities and other stakeholders with real or perceived impacts by our operations or projects through our various engagement channels. As the interests and concerns of our stakeholders can change over time, ongoing and proactive engagement is necessary to understand and address evolving needs and expectations. All of our active mining sites have long-standing local community engagement and development programs, which emphasize collaborative, proactive and transparent communication that fosters meaningful dialogue. Engagement includes local leaders and citizens representing a broad range of stakeholder groups within each community. We engage with stakeholders through community partnership panels in the U.S. and in Gresik, Indonesia, annually renewed Implementation Agreements with Indigenous Councils in Papua,
Indonesia, community engagement dialogue in South America, and community liaison officers in Papua, Indonesia. Additionally, our operations frequently engage with stakeholders through situation- or topic-specific meetings, presentations, community office hours, and other community outreach and engagement efforts. PTFI's Grasberg operations regularly engage with the Amungme and Kamoro people and annually renew Implementation Agreements with their Indigenous Councils.
• Information can be found in our 2024 Annual Report on Sustainability: Empowered People and Resilient Communities &gt; Stakeholder Identification and Engagement</t>
  </si>
  <si>
    <t>Publicly support the implementation of the Extractive Industries Transparency Initiative (EITI) and compile information on all material payments, at the appropriate levels of government, by country and by project.</t>
  </si>
  <si>
    <t>We have endorsed and have been committed to supporting the EITI since 2008. We maintain significant mining operations in Indonesia and Peru, both of which have implemented EITI, and we actively support and participate in associated in-country processes as part of EITI. We also aim to support governments’ ambitions to achieve contract transparency. In addition to our country-level EITI commitments and regulatory reporting obligations, our practice is to provide transparency by voluntarily reporting cash payments to governments in all significant jurisdictions where we conduct business. 
• Information can be found in our 2024 Annual Report on Sustainability:  Empowered People and Resilient Communities &gt; Economic Contributions; ESG Performance Data</t>
  </si>
  <si>
    <t>Report annually on economic, social and environmental performance at the corporate level using the GRI Sustainability Reporting Standards.</t>
  </si>
  <si>
    <t>Our 2024 Annual Report on Sustainability has been prepared in reference to the GRI Sustainability Reporting Standards (2021) and the GRI 14: Mining Sector 2024. We have reported under GRI guidelines and standards since 2005.
• Information can be found in the 2024 Annual Report on Sustainability &gt; ESG Performance Data</t>
  </si>
  <si>
    <t>Each year, conduct independent assurance of sustainability performance following the ICMM guidance on assuring and verifying membership requirements.</t>
  </si>
  <si>
    <t xml:space="preserve">Our annual reports on sustainability have been independently verified since 2005. Ernst &amp; Young LLP has provided the following assurance in relation to our 2024 Annual Report on Sustainability: (1) limited assurance over certain disclosures included in the 2024 Annual Report on Sustainability; (2) limited assurance over Scope 3 GHG emissions; and (3) reasonable assurance over Scope 1 and Scope 2 GHG emissions. External reasonable-level assurance reviews occur at each of our active mining and metals processing operations every three years for purposes of maintaining the Copper Mark and Molybdenum Mark and confirming each site is upholding ICMM performance expectations. Certain of our larger mining operations also undergo limited-level assurance more frequently to support our disclosures and overall responsible production performance.
• Information can be found in our 2024 Annual Report on Sustainability and on the External Assurance webpage of fcx.com </t>
  </si>
  <si>
    <t>INTERNATIONAL COUNCIL OF MINING AND METALS (ICMM) SOCIAL AND ECONOMIC REPORTING FRAMEWORK</t>
  </si>
  <si>
    <t xml:space="preserve">FCX's 2024 Annual Report on Sustainability includes disclosures related to ICMM’s Social and Economic Reporting Framework and Guidance, with information as of the year-ended December 31, 2024. </t>
  </si>
  <si>
    <t>Note: Websites and links can be found in the references tab.</t>
  </si>
  <si>
    <t>Focus Area</t>
  </si>
  <si>
    <t>Core Indicator</t>
  </si>
  <si>
    <t>Overview</t>
  </si>
  <si>
    <t>Tax</t>
  </si>
  <si>
    <t xml:space="preserve">1. Country-by-country 
reporting of business 
activities, revenues, profit 
and tax </t>
  </si>
  <si>
    <t>Financial, economic, and tax-related information for each jurisdiction in which a member operates</t>
  </si>
  <si>
    <t>FCX’s global tax strategy seeks to balance the economic considerations of our host governments and stakeholders with our business objectives. In jurisdictions where we conduct business, we advocate for the development and implementation of fair and predictable tax laws on issues that are important to our business and the industry.
• FCX 2024 Form 10-K, Items 7 and 7A. Consolidated Results, Income Taxes
• Cash Payments to Governments tab (this workbook)
• Information can be found in our 2024 Annual Report on Sustainability: People &gt; Economic Contributions</t>
  </si>
  <si>
    <t>2. Workforce composition</t>
  </si>
  <si>
    <t>Information on workforce split across different regions, equality areas and permanent/contractor</t>
  </si>
  <si>
    <t>FCX believes our people are the foundation of our success and a competitive advantage. A key to our success is the ability to recruit, retain, develop and advance talented employees with diverse perspectives.
• Employee Demographics table on the Workforce tab (this workbook)
• Information can be found in our 2024 Annual Report on Sustainability: People &gt; Workforce</t>
  </si>
  <si>
    <t>3. Pay Equality</t>
  </si>
  <si>
    <t>Ratio of the basic salary and remuneration by employee categories/regions by equality areas</t>
  </si>
  <si>
    <t>We are committed to respecting the rights of our workforce, including paying fair and equal wages. Our approach to compensation and benefits is market-based, competitive and informed by annual benchmarking and analysis.
• Employee Pay Equity Analysis table on the Remuneration tab (this workbook)
• Information can be found in our 2024 Annual Report on Sustainability: People &gt; Workforce &gt; Fair and Equal Remuneration Practices</t>
  </si>
  <si>
    <t>4. Wage Level</t>
  </si>
  <si>
    <t>Ratios of entry level wages vs local living wage and CEO compensation to median employee compensation</t>
  </si>
  <si>
    <t xml:space="preserve">For several years, we have conducted a living wage assessment for both full-time and part-time employees using living wage benchmark rates provided by BSR, a global sustainability nonprofit. We paused this analysis in 2024 as BSR transitions their living wage program to WageMap, a consortium of living wage data and service providers working together to drive alignment across living wage methodologies and frameworks.
• Information can be found in our 2024 Annual Report on Sustainability: People &gt; Workforce &gt; Fair and Equal Remuneration Practices
•  2025 Proxy Statement: CEO Pay Ratio </t>
  </si>
  <si>
    <t>5. Training Provided</t>
  </si>
  <si>
    <t>Overview of training provided including average hours of training per employee (disaggregated per gender and ethnicity), average spend on training and percentage of employees receiving training provided per category</t>
  </si>
  <si>
    <t>To support the advancement of our employees, we offer training and development programs. We leverage both formal and informal programs to identify, foster and retain top talent at both the corporate and operations levels.
•  Information can be found in our 2024 Annual Report on Sustainability: People &gt; Workforce &gt; Employee Training and Development</t>
  </si>
  <si>
    <t>Procurement</t>
  </si>
  <si>
    <t xml:space="preserve">6. Local Procurement </t>
  </si>
  <si>
    <t xml:space="preserve">Percentage of the procurement spend that is spent on suppliers local to operations (disaggregated per gender and ethnicity) </t>
  </si>
  <si>
    <t>Globally, we seek to train and encourage buyers and contract administrators to provide opportunities to local suppliers when possible and in alignment with our business needs.
•  Procurement - by site tab (this workbook)
•  Information can be found in our 2024 Annual Report on Sustainability: People &gt; Workforce &gt; Local and Diversified Procurement
•  Information can be found in our Mining Local Procurement Reporting Mechanism disclosure: fcx.com &gt; Suppliers &gt; External Standards/Initiatives</t>
  </si>
  <si>
    <t>Education &amp; Skills</t>
  </si>
  <si>
    <t xml:space="preserve">7. Education and Skills Support </t>
  </si>
  <si>
    <t>Overview of the range of education and skills programs deployed outside of workforce, spanning number and types of programs, spend and beneficiaries (disaggregated per gender and ethnicity)</t>
  </si>
  <si>
    <t>One of our primary goals is to work with local communities and Indigenous Peoples in the areas where we operate to contribute to their well-being and build resilience over time to enable communities to thrive during the life of our mines and beyond. Partnering with communities to increase resilience means supporting their ability to better anticipate, navigate and successfully adapt to disruptive events or conditions, such as impacts from climate change, changes in employment types and opportunities, or eventual post-mining transitions. This includes creating opportunities, activities and skills that increase community-level capacity to maximize the economic opportunities created by mining.
•  Community Investments tab (this workbook)
•  Information can be found in our 2024 Annual Report on Sustainability: People &gt; Communities and Indigenous Peoples</t>
  </si>
  <si>
    <t>Capacity and Institutions</t>
  </si>
  <si>
    <r>
      <rPr>
        <sz val="12"/>
        <rFont val="Aptos Narrow"/>
        <family val="2"/>
      </rPr>
      <t>8. Capacity and Institution support</t>
    </r>
    <r>
      <rPr>
        <sz val="12"/>
        <color theme="0"/>
        <rFont val="Aptos Narrow"/>
        <family val="2"/>
      </rPr>
      <t xml:space="preserve"> </t>
    </r>
  </si>
  <si>
    <t xml:space="preserve">Overview of the range of capacity and institution programs deployed, spanning number and types of programs, spend and beneficiaries (disaggregated per gender and ethnicity) </t>
  </si>
  <si>
    <t>2024 SASB STANDARDS</t>
  </si>
  <si>
    <t>FCX discloses in alignment with the SASB Metals &amp; Mining Sustainability Accounting Standard (EM-MM; version 2023-12). Information referenced below is for the year ended December 31, 2024, unless otherwise noted. For further information on the topics disclosed, please see FCX’s 2024 Annual Report on Sustainability, 2024 Form 10-K and the other related documents on our website referenced in this table.</t>
  </si>
  <si>
    <t xml:space="preserve">Note: Websites and links can be found in the references tab. Reported amounts are approximate. </t>
  </si>
  <si>
    <t>TOPIC</t>
  </si>
  <si>
    <t>ACCOUNTING METRIC</t>
  </si>
  <si>
    <t>CATEGORY</t>
  </si>
  <si>
    <t xml:space="preserve">UNIT OF MEASURE </t>
  </si>
  <si>
    <t>CODE</t>
  </si>
  <si>
    <t>Greenhouse Gas Emissions</t>
  </si>
  <si>
    <t>(1) Gross global Scope 1 emissions 
(2) Percentage covered under emissions-limiting regulations</t>
  </si>
  <si>
    <t>Quantitative</t>
  </si>
  <si>
    <r>
      <t>Metric tons (t) CO</t>
    </r>
    <r>
      <rPr>
        <vertAlign val="subscript"/>
        <sz val="12"/>
        <rFont val="Aptos Narrow"/>
        <family val="2"/>
      </rPr>
      <t>2</t>
    </r>
    <r>
      <rPr>
        <sz val="12"/>
        <rFont val="Aptos Narrow"/>
        <family val="2"/>
      </rPr>
      <t>-e, Percentage (%)</t>
    </r>
  </si>
  <si>
    <t>EM-MM-110a.1</t>
  </si>
  <si>
    <t>(1) 5,407 thousand metric tons of carbon dioxide equivalent
(2) 1.3%</t>
  </si>
  <si>
    <t>(1) ESG Performance Data: GHG Emissions</t>
  </si>
  <si>
    <t>Discussion of long-term and short-term strategy or plan to manage Scope 1 emissions, emissions reduction targets, and an analysis of performance against those targets</t>
  </si>
  <si>
    <t>Discussion and Analysis</t>
  </si>
  <si>
    <t>N/A</t>
  </si>
  <si>
    <t>EM-MM-110a.2</t>
  </si>
  <si>
    <r>
      <t xml:space="preserve">We are dedicated to supplying the world with responsibly produced copper, which includes operating in a manner that manages and mitigates our GHG emissions and other climate-related risks and impacts. Multiple GHG emissions reduction initiatives are either already in process or are under evaluation across our global business. Collectively, we believe these initiatives are the foundation that will help us develop and further define our decarbonization roadmap to achieve our current 2030 GHG emissions reduction targets and eventually achieve our 2050 net zero aspiration. These initiatives fall into four primary levers:  decarbonizing electricity supply, equipment electrification, energy and asset efficiency, and process innovation. We have four 2030 GHG emissions reduction targets, covering nearly 100% of our Scope 1 and 2 GHG emissions, which help us to manage relevant, climate-related risks and support the decarbonization of our business globally. Two of our targets seek to reduce the GHG emissions intensity of our Americas copper operations by 15% and PTFI’s Grasberg operations by 30% from our 2018 baselines. The other two targets are on an absolute basis and seek to reduce the GHG emissions of the  Atlantic Copper smelter and refinery by 50% and of our primary molybdenum sites⁵ by 35% from our 2018 baselines.
We are committed to aligning our disclosures with the recommendations of the Task Force on Climate-related Financial Disclosures (TCFD), and we continue to collaborate with the Copper Mark, RMI and several industry peers along with semi fabricators on the development of a science-based sectoral decarbonization approach (SDA) for the copper sector. Upon successful completion of the science-based SDA, we plan to use it as the basis for validating and/or updating our targets across Scopes 1, 2 and 3 in alignment with our ICMM and Copper Mark commitments.
</t>
    </r>
    <r>
      <rPr>
        <i/>
        <sz val="12"/>
        <rFont val="Aptos Narrow"/>
        <family val="2"/>
      </rPr>
      <t>For more information on our commitments and progress, please see our reference documents.</t>
    </r>
  </si>
  <si>
    <t>(1) 2024 Annual Report on Sustainability: Climate</t>
  </si>
  <si>
    <t>Air Quality</t>
  </si>
  <si>
    <r>
      <t>Air emissions of the following pollutants: 
(1) CO, (2) NOx (excluding N</t>
    </r>
    <r>
      <rPr>
        <vertAlign val="subscript"/>
        <sz val="12"/>
        <rFont val="Aptos Narrow"/>
        <family val="2"/>
      </rPr>
      <t>2</t>
    </r>
    <r>
      <rPr>
        <sz val="12"/>
        <rFont val="Aptos Narrow"/>
        <family val="2"/>
      </rPr>
      <t>O), 
(3) SOx, (4) particulate matter (PM</t>
    </r>
    <r>
      <rPr>
        <vertAlign val="subscript"/>
        <sz val="12"/>
        <rFont val="Aptos Narrow"/>
        <family val="2"/>
      </rPr>
      <t>10</t>
    </r>
    <r>
      <rPr>
        <sz val="12"/>
        <rFont val="Aptos Narrow"/>
        <family val="2"/>
      </rPr>
      <t>), 
(5) mercury (Hg), (6) lead (Pb), and 
(7) volatile organic compounds (VOCs)</t>
    </r>
  </si>
  <si>
    <t>Metric tons (t)</t>
  </si>
  <si>
    <t>EM-MM-120a.1</t>
  </si>
  <si>
    <t>(1) 	41.2 thousand metric tons
(2) 	42.4 thousand metric tons
(3)	 7.1 thousand metric tons
(4)	 18.2 thousand metric tons
(5)  	Less than one metric ton
(6) 	13.3 metric tons
(7) 	4.5 thousand metric tons</t>
  </si>
  <si>
    <t>(1) ESG Performance Trend Data: Air Emissions</t>
  </si>
  <si>
    <t>Energy Management</t>
  </si>
  <si>
    <t xml:space="preserve">(1) Total energy consumed, (2) percentage grid electricity, (3) percentage renewable
FCX METRIC:
(1) Total energy consumed,
(2) percentage grid electricity,
(3) percentage renewable (including all biomass sources) 
</t>
  </si>
  <si>
    <t>Terajoules (TJ), Percentage (%)</t>
  </si>
  <si>
    <t>EM-MM-130a.1</t>
  </si>
  <si>
    <t xml:space="preserve">(1) 	Total energy consumed: 104,630 terajoules
(2) 	Percentage grid electricity: 34.9%
(3) 	Percentage renewable: 17%
</t>
  </si>
  <si>
    <t>(1) ESG Performance Trend Data: Energy Consumption by Type and Indirect Energy</t>
  </si>
  <si>
    <t>Water Management</t>
  </si>
  <si>
    <t>(1) Total water withdrawn,
(2) Total water consumed,
+ percentage of each in regions with High or Extremely High Baseline Water Stress</t>
  </si>
  <si>
    <t>Thousand cubic meters (m³), Percentage (%)</t>
  </si>
  <si>
    <t>EM-MM-140a.1</t>
  </si>
  <si>
    <r>
      <t xml:space="preserve">(1) 	Total water withdrawn: 320,974 thousand cubic meters; 23% with High or Extremely High Baseline Water Stress
(2)	 Total water consumed: 203,023 thousand cubic meters; 36% with High or Extremely High Baseline Water Stress
</t>
    </r>
    <r>
      <rPr>
        <i/>
        <sz val="12"/>
        <rFont val="Aptos Narrow"/>
        <family val="2"/>
      </rPr>
      <t>For more comprehensive information on our water performance and the water stress classifications, please see reference documents.</t>
    </r>
  </si>
  <si>
    <t>(1) ESG Performance Trend Data: Water (FCX Global) and Water (stressed areas)</t>
  </si>
  <si>
    <t>Number of incidents of non-compliance associated with water quality permits, standards, and regulations</t>
  </si>
  <si>
    <t>Number</t>
  </si>
  <si>
    <t>EM-MM-140a.2</t>
  </si>
  <si>
    <t>No incidents of non-compliance associated with water quality permits, standards, and regulations resulted in a formal enforcement action in 2024.</t>
  </si>
  <si>
    <t>Waste &amp; Hazardous Materials Management</t>
  </si>
  <si>
    <t>Total weight of non-mineral waste generated</t>
  </si>
  <si>
    <t>EM-MM-150a.4</t>
  </si>
  <si>
    <t>314.3 thousand metric tons</t>
  </si>
  <si>
    <t>(1) 2024 Form 10-K, Item 1A. Risk Factors: Operational Risks
(2) ESG Performance Data: Mining, Mineral Processing Waste
(3) 2024 Annual Report on Sustainability: Tailings Management
(4) 2024 Annual Report on Sustainability: Non-mineral Waste Management</t>
  </si>
  <si>
    <t>Total weight of tailings produced</t>
  </si>
  <si>
    <t>EM-MM-150a.5</t>
  </si>
  <si>
    <t>346 million metric tons</t>
  </si>
  <si>
    <t>Total weight of waste rock generated</t>
  </si>
  <si>
    <t>EM-MM-150a.6</t>
  </si>
  <si>
    <t>453 million metric tons</t>
  </si>
  <si>
    <t>Total weight of hazardous waste generated</t>
  </si>
  <si>
    <t>EM-MM-150a.7</t>
  </si>
  <si>
    <t>28.9 thousand metric tons</t>
  </si>
  <si>
    <t>Total weight of hazardous waste recycled</t>
  </si>
  <si>
    <t>EM-MM-150a.8</t>
  </si>
  <si>
    <t>7.2 thousand metric tons</t>
  </si>
  <si>
    <t>Number of significant incidents associated with hazardous materials and waste management</t>
  </si>
  <si>
    <t>EM-MM-150a.9</t>
  </si>
  <si>
    <t>No significant (defined as a consequence rating of 3 or higher on our risk matrix) incidents associated with hazardous materials or waste management occurred in 2024.</t>
  </si>
  <si>
    <t>(1) 2024 Annual Report on Sustainability: Environmental Compliance
(2) 2024 Annual Report on Sustainability: Our Approach</t>
  </si>
  <si>
    <t>Description of waste and hazardous materials
management policies and procedures for active and inactive operations</t>
  </si>
  <si>
    <t>n/a</t>
  </si>
  <si>
    <t>EM-MM-150a.10</t>
  </si>
  <si>
    <t>We are committed to reducing our environmental impact, which includes the effective management of our mining and non-mining wastes alike. Mining and mineral processing wastes are typically managed in designated, engineered stockpiles or impoundments. In addition to responsibly managing our mining and mineral processing waste, we continuously evaluate opportunities to reduce the quantity of non-mining waste generated. We seek to apply the standard protocol of reduce, reuse, recycle wherever possible and implement robust practices to identify, categorize, store and manage non-mining wastes. Through our asset recovery programs, we divert certain materials from the landfill, and we strive to increase recycling and reuse of those materials in our operations whenever possible. We also evaluate our hazardous waste streams and, when possible, substitute materials with lower toxicity into our processes.</t>
  </si>
  <si>
    <t>(1) 2024 Annual Report on Sustainability: Non-Mineral Waste Management</t>
  </si>
  <si>
    <t>Biodiversity Impacts</t>
  </si>
  <si>
    <t>Description of environmental management policies and practices for active sites</t>
  </si>
  <si>
    <t>EM-MM-160a.1</t>
  </si>
  <si>
    <t>We are committed to sound environmental practices at all of our operations. Our Environmental Policy serves as the framework for the protection of natural resources in the regions where we live and work. In addition to maintaining compliance with laws and regulations, we utilize risk management strategies based on valid data and sound science throughout the mining life cycle, and we plan and conduct our operations in a manner that optimizes the economic use of resources while minimizing the adverse environmental effects. All our mining and mineral processing operations and technology centers maintain environmental management systems (EMS) certified to ISO 14001:2015. Our practices and policies apply to all active sites across the portfolio and address critical environmental aspects including biodiversity, water stewardship, waste and hazardous chemicals, air emissions, and natural resource conservation and recycling. The environmental management programs implemented at our sites are based upon corporate policies, regulatory compliance, and voluntary commitments to good international industrial practices and standards and are verified through independent third-party assurance reviews. These programs are enabled through implementation of our risk register and project development sustainability review processes as well as project specific environmental and social impact assessments (ESIA).</t>
  </si>
  <si>
    <t>(1) 2024 Annual Report on Sustainability: Thriving Environments</t>
  </si>
  <si>
    <t>Percentage of mine sites where acid rock drainage is: (1) predicted to occur, (2) actively mitigated, and (3) under treatment or remediation</t>
  </si>
  <si>
    <t>Percentage (%)</t>
  </si>
  <si>
    <t>EM-MM-160a.2</t>
  </si>
  <si>
    <t>We do not report the percentage of mine sites where acid rock drainage (ARD) occurs or is predicted to occur. However, we implement robust programs to identify, mitigate and manage ARD from waste rock and tailings. ARD is a geochemical process that releases sulfate, acid and/or metals into the environment when certain rock materials are exposed to water and oxygen. ARD forms either naturally or following human caused activities when metal sulfide minerals present in host rock are exposed to air and natural precipitation. The resulting acid that forms can dissolve metals from the surrounding rock and be a source of pollution to surface water or groundwater resources if not properly managed. The formation of ARD can be exacerbated by large earth moving activities, like mining or construction, particularly when these activities expose sulfide bearing minerals to additional air and water, which can accelerate the oxidation process.
However, through implementation of targeted management practices, environmental impacts from ARD can be prevented or minimized. Our environmental policy requires that we review and account for environmental effects of each activity, throughout the mine life cycle. Based on material classifications and geochemical characterizations of our ore bodies, ARD is predicted to occur to some degree at nearly all of our operations and is actively mitigated in those locations throughout the mine life cycle utilizing best available control technologies.
When potentially acid generating materials are identified in the planning phase, we implement strategies for prevention of ARD formation or management of ARD if it occurs. These strategies include, but are not limited to, designing storage facilities to prevent or minimize ARD formation, blending acid generating materials with materials with sufficient buffering capacity to eliminate the net acid generating potential during operations, installing engineering controls to manage stormwater that infiltrates or runs-off from these facilities, and monitoring controls systems over the mine life cycle including the closure and post-closure phases. Additionally, we consider site specific factors such as rock type, climate, and other geographic considerations in order to minimize operations risk and reduce post mining closure and reclamation liability.
Finally, if the formation of ARD cannot be eliminated, we implement mitigation measures such as water management, water treatment or reclamation and, at our PTFI operations, studies that include risk assessments to determine additional monitoring and mitigation efforts that may be effective. The objective of these controls is to limit or eliminate the exposure of sulfide minerals to the atmosphere, minimize the amount of water contacting mine materials, including waste rock or tailings, and ensure effective monitoring and maintenance systems are in place to minimize the potential ARD generation. Mitigation strategies at our mining operations are also subject to regulatory review, approval and oversight to ensure the effectiveness of the selected control measures.</t>
  </si>
  <si>
    <r>
      <t xml:space="preserve">Percentage of (1) proved and (2) probable reserves in or near sites with protected conservation status or endangered species habitat
</t>
    </r>
    <r>
      <rPr>
        <b/>
        <sz val="12"/>
        <rFont val="Aptos Narrow"/>
        <family val="2"/>
      </rPr>
      <t xml:space="preserve">FCX METRIC: </t>
    </r>
    <r>
      <rPr>
        <sz val="12"/>
        <rFont val="Aptos Narrow"/>
        <family val="2"/>
      </rPr>
      <t xml:space="preserve">Percentage of total proven and probable reserves (2P reserves) (1)(a) in sites with protected conservation status, (1)(b) near sites with protected conservation status, (2)(a) in areas of endangered species habitat, and (2)(b) near areas of endangered species habitat </t>
    </r>
  </si>
  <si>
    <t>EM-MM-160a.3</t>
  </si>
  <si>
    <r>
      <rPr>
        <u/>
        <sz val="12"/>
        <rFont val="Aptos Narrow"/>
        <family val="2"/>
      </rPr>
      <t>Protected Areas</t>
    </r>
    <r>
      <rPr>
        <b/>
        <sz val="12"/>
        <rFont val="Aptos Narrow"/>
        <family val="2"/>
      </rPr>
      <t xml:space="preserve">
</t>
    </r>
    <r>
      <rPr>
        <sz val="12"/>
        <rFont val="Aptos Narrow"/>
        <family val="2"/>
      </rPr>
      <t>(1)(a) 0% of total 2P reserves are in protected areas
(1)(b) 10.4% of total 2P reserves are near (within 5 kilometers of) protected areas (100% Grasberg, 100% Henderson and 100% of Climax)
Our 2P reserves near protected areas are associated with our Henderson and Climax mines in Colorado and Grasberg minerals district in Indonesia. We operate underground at Grasberg and Henderson and therefore have limited potential to adversely affect the integrity and essential values for which the protected areas were designated. The protected area within 5 kms of Climax mine’s 2P reserves is over 2 km away from and ~1,000 feet higher than Climax’s operations.</t>
    </r>
  </si>
  <si>
    <t>(1) 	2024 Form 10-K, Items 1. and 2. Business and Properties: Mineral Reserves
(2)	 2024 Annual Report on Sustainability: Nature
(3) 	2024 Annual Report on Sustainability: Biodiversity</t>
  </si>
  <si>
    <r>
      <rPr>
        <u/>
        <sz val="12"/>
        <rFont val="Aptos Narrow"/>
        <family val="2"/>
      </rPr>
      <t>Endangered Species Habitat</t>
    </r>
    <r>
      <rPr>
        <b/>
        <sz val="12"/>
        <rFont val="Aptos Narrow"/>
        <family val="2"/>
      </rPr>
      <t xml:space="preserve">
</t>
    </r>
    <r>
      <rPr>
        <sz val="12"/>
        <rFont val="Aptos Narrow"/>
        <family val="2"/>
      </rPr>
      <t xml:space="preserve">(2)(a) 0.1% of total 2P reserves are in endangered species habitat (&lt;1% Sierrita)
(2)(b) 68.0% of total 2P reserves are near (within 5 kilometers of) endangered species habitat (100% of Grasberg, Cerro Verde, Climax and Sierrita; 78.8% Morenci; 6.9% Chino)
Our 2P reserves that are located near endangered species habitats do not affect those habitats. The endangered species habitats near Morenci, Chino, and Climax reserves are located on federal lands managed by the U.S. Forest Service; we do not conduct activities within the habitat. Cerro Verde’s reserves qualify due to an endangered bat species that is known to occur and forage in the general region of the operations and we actively seek to protect the species. Grasberg's reserves qualify due to the district’s proximity to Lorentz National Park, however, we have not and will not conduct any mining or exploration activities in Lorentz National Park, which is a UNESCO World Heritage Site. As part of our Environmental Policy and our ICMM commitment, we will not explore nor mine at any UNESCO World Heritage Sites. Furthermore, Grasberg's mining operations have fully transitioned underground.
</t>
    </r>
    <r>
      <rPr>
        <i/>
        <sz val="12"/>
        <rFont val="Aptos Narrow"/>
        <family val="2"/>
      </rPr>
      <t>Percentages reported above are based on total ore metric tons. Refer to page 36 of FCX's 2024 Form 10-K for average ore grades.</t>
    </r>
  </si>
  <si>
    <t>Security, Human Rights &amp; Rights of Indigenous Peoples</t>
  </si>
  <si>
    <r>
      <t xml:space="preserve">Percentage of (1) proved and (2) probable reserves in or near areas of conflict
</t>
    </r>
    <r>
      <rPr>
        <b/>
        <sz val="12"/>
        <rFont val="Aptos Narrow"/>
        <family val="2"/>
      </rPr>
      <t>FCX METRIC:</t>
    </r>
    <r>
      <rPr>
        <sz val="12"/>
        <rFont val="Aptos Narrow"/>
        <family val="2"/>
      </rPr>
      <t xml:space="preserve"> Percentage of total proven and probable reserves (2P reserves) in or near areas of conflict </t>
    </r>
  </si>
  <si>
    <t>EM-MM-210a.1</t>
  </si>
  <si>
    <r>
      <t xml:space="preserve">9.3% of total 2P reserves are in or near (within 5 kilometers of) areas of conflict, representing the Grasberg minerals district in Indonesia, as defined by the latest available data from the 2023 Uppsala Conflict Data Program (UCDP).
Per UCDP data, the level of organized violence in Indonesia increased slightly in 2023. In Central Papua, there have been attacks on civilians by separatists and conflicts between separatists and the Indonesia military and police, some of which occurred in or near PTFI’s project areas but did not involve or target PTFI’s operations or workforce.  We have incurred no fatalities or injuries relating to shootings within PTFI’s project area since April 2020, and there have been no shootings associated with PTFI’s project area since January 2021. 
Our Cerro Verde operations, located 20 miles southwest of the city of Arequipa, Peru, is not located in or near active conflict per UCDP data. However, beginning in December 2022 and continuing in 2023, heightened tensions, protests and social unrest emerged in Peru following a change in the country’s political leadership, which temporarily resulted in delays in the transport of supplies, products and people at our Cerro Verde mine. While demonstrations and roadblocks subsided in 2023, the political situation in Peru remains complex. In addition, the potential for civil unrest, including in relation to mining operations, and disruption of commerce and supply chains continues.
FCX is a founding member, guided by, and implements the Voluntary Principles on Security and Human Rights for our security and human rights programs, including interactions with host government police, military personnel and private security contractors.
</t>
    </r>
    <r>
      <rPr>
        <i/>
        <sz val="12"/>
        <rFont val="Aptos Narrow"/>
        <family val="2"/>
      </rPr>
      <t>For more information on our approach to human rights and security, please see the relevant sections of FCX’s 2024 Annual Report on Sustainability and the Human Rights section of our website.</t>
    </r>
  </si>
  <si>
    <t>(1)  2024 Form 10-K, Items 1. and 2. Business and Properties: Mineral Reserves
(2) 	Voluntary Principles on Security and Human Rights, Annual Reports to the Plenary
(3)	 2024 Annual Report on Sustainability: Human Rights
(4)	 2024 Annual Report on Sustainability: Communities and Indigenous Peoples
(5)	 2024 Annual Report on Sustainability: Responsible Value Chains 
(6) Sustainability &gt; Robust Governance &gt; Human Rights page on fcx.com</t>
  </si>
  <si>
    <r>
      <t xml:space="preserve">Percentage of (1) proved and (2) probable reserves in or near indigenous land
</t>
    </r>
    <r>
      <rPr>
        <b/>
        <sz val="12"/>
        <rFont val="Aptos Narrow"/>
        <family val="2"/>
      </rPr>
      <t>FCX METRIC:</t>
    </r>
    <r>
      <rPr>
        <sz val="12"/>
        <rFont val="Aptos Narrow"/>
        <family val="2"/>
      </rPr>
      <t xml:space="preserve"> Percentage of total proven and probable reserves (2P reserves) in or near Indigenous land</t>
    </r>
  </si>
  <si>
    <t>Percentage(%)</t>
  </si>
  <si>
    <t>EM-MM-210a.2</t>
  </si>
  <si>
    <r>
      <t xml:space="preserve">9.3% of total 2P reserves are in or near (within 5 kilometers of) Indigenous lands, representing the Grasberg minerals district in Indonesia, which is located where Indigenous Peoples of Central Papua hold customary land rights.
Indigenous lands for purposes of this calculation are defined by Article 33 of the United Nations Declaration on the Rights of Indigenous Peoples and the International Labor Organization Convention No. 169. While they do not meet the SASB threshold for inclusion, Indigenous Peoples in Chile and Native Americans in the United States either currently or have historically occupied lands in proximity to our operations or have ancestral connections to these lands. There are no Indigenous populations within Cerro Verde’s operational influence. We are committed to constructively engaging with all Indigenous Peoples to support shared value for all stakeholders.
</t>
    </r>
    <r>
      <rPr>
        <i/>
        <sz val="12"/>
        <rFont val="Aptos Narrow"/>
        <family val="2"/>
      </rPr>
      <t>Percentages reported above are based on total ore metric tons. Refer to page 36 of FCX's 2024 Form 10-K for average ore grades.</t>
    </r>
  </si>
  <si>
    <t>(1)	 2024 Form 10-K, Items 1. and 2. Business and Properties: Mineral Reserves
(2)	 2024 Annual Report on Sustainability: Nature
(3)	 2024 Annual Report on Sustainability: Communities and Indigenous Peoples
(4) Sustainability at PT Freeport Indonesia 
&gt; Communities and Indigenous Peoples &gt; Respecting Customary Rights and Local Culture</t>
  </si>
  <si>
    <t>Discussion of engagement processes and due diligence practices with respect to human rights, indigenous rights, and operation in areas of conflict</t>
  </si>
  <si>
    <t>EM-MM-210a.3</t>
  </si>
  <si>
    <r>
      <t xml:space="preserve">For information on our engagement processes and due diligence practices with respect to human rights and Indigenous rights, please refer to the Communities and Indigenous Peoples, and Human Rights sections of our latest annual report on sustainability and information on fcx.com.
PTFI has engaged with Central Papua’s Indigenous populations — the Amungme and Kamoro as well as the five neighboring ethnic groups — Dani, Damal, Nduga, Mee and Moni (collectively known as the “seven suku”) — for decades through multiple formal agreements that promote capacity building through workforce skills training as well as health, education, economic development, public infrastructure development, and participatory monitoring and evaluation of PTFI funded projects. In addition, we are continuously investing in our local communities in Central Papua by implementing programs to support capacity building through the development of their skills and employability. We are committed to constructively engaging with all Indigenous Peoples to support shared value for all stakeholders.
There have been widespread and sometimes violent political protests, including attacks on civil infrastructure and businesses throughout Peru. For both Cerro Verde and PTFI Grasberg, we continue to conduct human rights training of security forces and across our workforce to respect human rights and maintain strong community programs at both operations.
</t>
    </r>
    <r>
      <rPr>
        <i/>
        <sz val="12"/>
        <rFont val="Aptos Narrow"/>
        <family val="2"/>
      </rPr>
      <t>For information on the above-mentioned engagement processes and how we operate in this context, please see reference documents.</t>
    </r>
  </si>
  <si>
    <t>(1)	 Voluntary Principles on Security and Human Rights, Annual Reports to the Plenary
(2)	 2024 Annual Report on Sustainability: Communities and Indigenous Peoples
(3)	 2024 Annual Report on Sustainability: Responsible Value Chains</t>
  </si>
  <si>
    <t>Community Relations</t>
  </si>
  <si>
    <t>Discussion of process to manage risks and opportunities associated with community rights and interests</t>
  </si>
  <si>
    <t>EM-MM-210b.1</t>
  </si>
  <si>
    <r>
      <t xml:space="preserve">While our community programs are tailored to the dynamics of each operation and host community, our overarching objectives in partnership with our local stakeholders remain consistent: (1) working to build enduring trust, (2) avoid, minimize or mitigate adverse impacts from our operations, (3) maximize the positive benefits, and (4) support our communities in building the resilience necessary to adapt and thrive during and beyond the life of our mines. We do this through proactive, ongoing engagements and constructive dialogue, which are foundational to our approach with communities. 
</t>
    </r>
    <r>
      <rPr>
        <i/>
        <sz val="12"/>
        <rFont val="Aptos Narrow"/>
        <family val="2"/>
      </rPr>
      <t>For more information on our approach to management of risks and opportunities associated with community rights and interests, please see reference documents.</t>
    </r>
  </si>
  <si>
    <t>(1) 	2024 Annual Report on Sustainability: Communities and Indigenous Peoples
(2) 	2024 Annual Report on Sustainability: Community Health and Well-being
(3) 	Sustainability &gt; People
&gt; Communities and Indigenous Peoples &gt; Embedding Respect on fcx. com
(4) Sustainability at PT Freeport Indonesia &gt; People
&gt; Communities &amp; Indigenous Peoples &gt; Respecting Customary Rights and Local Culture on fcx.com</t>
  </si>
  <si>
    <t>Number and duration of non-technical delays</t>
  </si>
  <si>
    <t>Number, Days</t>
  </si>
  <si>
    <t>EM-MM-210b.2</t>
  </si>
  <si>
    <t>There were no non-technical delays at any of our operations in 2024.</t>
  </si>
  <si>
    <t>(1) 2024 Form 10-K, Items 1. and 2. Business and Properties: General: Mining Operations</t>
  </si>
  <si>
    <t>Labor Relations</t>
  </si>
  <si>
    <t>Percentage of active workforce covered under collective bargaining agreements, broken down by U.S. and foreign employees</t>
  </si>
  <si>
    <t>EM-MM-310a.1</t>
  </si>
  <si>
    <r>
      <t xml:space="preserve">Approximately 28% of our global employee population was covered by collective labor agreements on December 31, 2024. In North America, our workforce is not covered by a collective labor agreement. Rather, our hourly, full-time employees at our active North America sites elect to work directly with management using our Guiding Principles, which outline how we work together to achieve our collective goals within the values of the company.
</t>
    </r>
    <r>
      <rPr>
        <i/>
        <sz val="12"/>
        <rFont val="Aptos Narrow"/>
        <family val="2"/>
      </rPr>
      <t>Please see reference documents for more information on our approach to labor relations.</t>
    </r>
  </si>
  <si>
    <t>(1) 2024 Form 10-K, Items 1. and 2. Business and Properties: Human Capital: Workforce</t>
  </si>
  <si>
    <t>Number and duration of strikes and lockouts</t>
  </si>
  <si>
    <t>EM-MM-310a.2</t>
  </si>
  <si>
    <t>There were no strikes or lockouts at any of our operations in 2024.</t>
  </si>
  <si>
    <t>Workforce Health &amp; Safety</t>
  </si>
  <si>
    <t>(1) All-incidence rate, (2) fatality rate, (3) near miss frequency rate (NMFR) and (4) average hours of health, safety, and emergency response training for (a) full-time employees and (b) contract personnel</t>
  </si>
  <si>
    <t>Rate</t>
  </si>
  <si>
    <t>EM-MM-320a.1</t>
  </si>
  <si>
    <t>For full year 2024:
(1)(a) All-incidence rate for full-time employees: 0.78 
(1)(b) All-incidence rate contract personnel: 0.36 
(2)(a) Fatality rate for direct employees: 0.000
(2)(b) Fatality rate for contract personnel: 0.003
(3)(a) Near miss frequency rate (NMFR) for full-time employees: 0.95 
(3)(b) Near miss frequency rate (NMFR) for contract personnel: 0.18
(4) We do not currently disclose this information.</t>
  </si>
  <si>
    <t>(1) 2024 Form 10-K, Item 4. Mine Safety Disclosures
(2) ESG Performance Data: Health and Safety</t>
  </si>
  <si>
    <t>Business Ethics &amp; Transparency</t>
  </si>
  <si>
    <t>Description of the management system for prevention of corruption and bribery throughout the value chain</t>
  </si>
  <si>
    <t>EM-MM-510a.1</t>
  </si>
  <si>
    <t>We use a combination of tools to gather critical data on suppliers and customers regarding compliance, ESG and other related risks. In recognition of the potential legal and reputational liability that could result from actions of our business partners and contractors under the FCPA and other laws, the company operates an online due diligence platform, the Freeport Compliance eXchange (FCeX). FCeX is a survey-based software platform designed to assess risk in areas of anti-corruption, international trade, human rights and responsible sourcing. FCeX enhances our ability to identify, assess and mitigate compliance risks. The survey is utilized for all new vendors as an initial step in our responsible sourcing program due diligence and existing vendors are reevaluated periodically. FCX decides whether to enter into or continue contractual relationships based in part on responses to the survey.
The responsible sourcing section of the FCeX survey in addition to SAP Ariba Supplier Risk Management and Supplier Lifecycle and Performance onboarding tools enable us to identify and mitigate risks in supplier relationships. The SAP Ariba software enhances our supplier risk assessment using data from external sources—including (1) operations, (2) regulatory and legal compliance , (3) environmental and social, and (4) financial—and provides more in-depth risk-based assessments through targeted questionnaires and audits. We track these assessments and resulting actions, engagement and approvals for ongoing supplier life cycle management.
Our internal audit firm and external legal counsel perform annual companywide compliance program and risk assessments, which inform the next year’s assessment strategies. Business controls developed based on periodic fraud risk assessments are tested and reviewed regularly at our corporate offices as well as at our Grasberg, Cerro Verde, El Abra and Atlantic Copper operations.</t>
  </si>
  <si>
    <t>(1) 2024 Annual Report on Sustainability: Business Conduct
(2) 2024 Annual Report on Sustainability: Responsible Value Chains</t>
  </si>
  <si>
    <t>Production in countries that have the 20 lowest rankings in Transparency International’s Corruption Perception Index</t>
  </si>
  <si>
    <t>Metric tons (t) saleable</t>
  </si>
  <si>
    <t>EM-MM-510a.2</t>
  </si>
  <si>
    <t>We have no production in the countries that have the 20 lowest rankings in Transparency International’s Corruption Perception Index.</t>
  </si>
  <si>
    <t>(1) 2024 Form 10-K, Items 1. and 2. Business and Properties: General
(2) Transparency International website: transparency.org/en/ cpi/2024</t>
  </si>
  <si>
    <t>Tailings Storage Facilities Management</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</si>
  <si>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</si>
  <si>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Quantitative; Discussion
and Analysis</t>
  </si>
  <si>
    <t>Various</t>
  </si>
  <si>
    <t>EM-MM-540a.1</t>
  </si>
  <si>
    <r>
      <rPr>
        <sz val="12"/>
        <rFont val="Aptos Narrow"/>
        <family val="2"/>
      </rPr>
      <t xml:space="preserve">For detailed information on FCX’s TSFs, please refer to fcx.com. </t>
    </r>
    <r>
      <rPr>
        <i/>
        <sz val="12"/>
        <rFont val="Aptos Narrow"/>
        <family val="2"/>
      </rPr>
      <t xml:space="preserve">
To learn more about our implementation of the Tailings Standard, please see the Tailings Management section of our latest annual report on sustainability.</t>
    </r>
  </si>
  <si>
    <t>(1) 	Sustainability &gt; Thriving Environments &gt; Tailings – Americas on fcx. com &gt; Documents &gt; Site-Specific Tailings Management and Information on fcx.com
(2) 	Sustainability &gt; Thriving Environments &gt; Tailings – Americas &gt; Documents on fcx.com
(3) 	2024 Annual Report on Sustainability: Tailings Management</t>
  </si>
  <si>
    <t>Summary of tailings management systems
and governance structure used to monitor and maintain the stability of tailings storage facilities</t>
  </si>
  <si>
    <t>EM-MM-540a.2</t>
  </si>
  <si>
    <t>For information on our multi-tiered oversight and tailings governance, please see our website.</t>
  </si>
  <si>
    <t>(1) 	Sustainability &gt; Tailings Management Program &gt; Tailings – Americas on fcx.com
(2) 	Sustainability &gt; Tailings Management Program &gt; Tailings – Indonesia on fcx.com</t>
  </si>
  <si>
    <t>Approach to development of Emergency
Preparedness and Response Plans (EPRPs) for tailings storage facilities</t>
  </si>
  <si>
    <t>EM-MM-540a.3</t>
  </si>
  <si>
    <t>For information on our processes and EPRPs for tailings storage facilities, please see the Tailings Management and Health, Safety and Well-Being sections of FCX’s 2024 Annual Report on Sustainability and our Tailings Standard disclosure reports on our website.</t>
  </si>
  <si>
    <t>(1) 	Sustainability &gt; Thriving Environments &gt; Tailings – Americas on fcx. com
(2) 	2024 Annual Report on Sustainability: Health, Safety and Well-Being
(3)	 Sustainability &gt; Tailings Management Program &gt; Tailings – Americas &gt; Documents on fcx.com</t>
  </si>
  <si>
    <t>Activity Metric</t>
  </si>
  <si>
    <t>Production of (1) metal ores and (2) finished metal products</t>
  </si>
  <si>
    <t>EM-MM-000.A</t>
  </si>
  <si>
    <t>Full year 2024 consolidated production from FCX’s mines:
4,214 million recoverable pounds or 1,911,438 metric tons of copper; 
1,880 thousand recoverable ounces or 53 metric tons of gold; and 
80 million recoverable pounds or 36,287 metric tons of molybdenum</t>
  </si>
  <si>
    <t>(1) 	2024 Form 10-K, Items 1 and 2. Business and Properties: Mining Production and Sales Data</t>
  </si>
  <si>
    <t>Total number of employees, percentage contractors</t>
  </si>
  <si>
    <t>Number, Percentage (%)</t>
  </si>
  <si>
    <t>EM-MM-000.B</t>
  </si>
  <si>
    <t>At December 31, 2024, we had 28,498 employees. We also had contractors that employed 65,695 personnel (~70% of total workforce) across many of our operations and the Indonesia smelter project at various times throughout 2024. Certain of these contractors work on projects that could be temporary in nature and fluctuate from year to year.</t>
  </si>
  <si>
    <t>(1) 	2024 Form 10-K, Items 1 and 2. Business and Properties: Human Capital: Workforce</t>
  </si>
  <si>
    <t>2024 TCFD INDEX</t>
  </si>
  <si>
    <t xml:space="preserve">FCX is committed to aligning its disclosures with the recommendations of the Task Force on Climate-related Financial Disclosures (TCFD, which was disbanded in 2023). Information referenced below is for the year ended December 31, 2024, unless otherwise noted. </t>
  </si>
  <si>
    <t>TCFD THEMES</t>
  </si>
  <si>
    <t>RECOMMENDATION</t>
  </si>
  <si>
    <r>
      <rPr>
        <b/>
        <sz val="12"/>
        <color theme="1"/>
        <rFont val="Aptos Narrow"/>
        <family val="2"/>
      </rPr>
      <t>GOVERNANCE</t>
    </r>
    <r>
      <rPr>
        <sz val="12"/>
        <color theme="1"/>
        <rFont val="Aptos Narrow"/>
        <family val="2"/>
      </rPr>
      <t>: 
Disclose the organization's governance around climate-related risks and opportunities</t>
    </r>
  </si>
  <si>
    <r>
      <rPr>
        <b/>
        <sz val="12"/>
        <color theme="1"/>
        <rFont val="Aptos Narrow"/>
        <family val="2"/>
      </rPr>
      <t>(a)</t>
    </r>
    <r>
      <rPr>
        <sz val="12"/>
        <color theme="1"/>
        <rFont val="Aptos Narrow"/>
        <family val="2"/>
      </rPr>
      <t xml:space="preserve"> Describe the board’s oversight of climate-related risks and opportunities</t>
    </r>
  </si>
  <si>
    <t>(1) 2025 Proxy Statement: ESG/Sustainability</t>
  </si>
  <si>
    <t>(2) 2024 Annual Report on Sustainability: Governance</t>
  </si>
  <si>
    <t>(3) 2024 Annual Report on Sustainability: Our Approach</t>
  </si>
  <si>
    <t>(4) Charter of the Corporate Responsibility Committee of the Board of Directors</t>
  </si>
  <si>
    <r>
      <rPr>
        <b/>
        <sz val="12"/>
        <color theme="1"/>
        <rFont val="Aptos Narrow"/>
        <family val="2"/>
      </rPr>
      <t>(b)</t>
    </r>
    <r>
      <rPr>
        <sz val="12"/>
        <color theme="1"/>
        <rFont val="Aptos Narrow"/>
        <family val="2"/>
      </rPr>
      <t xml:space="preserve"> Describe management’s role in assessing and managing climate-related risks and opportunities</t>
    </r>
  </si>
  <si>
    <t>(1) 2024 Annual Report on Sustainability: Our Approach</t>
  </si>
  <si>
    <t>(3) 2024 Annual Report on Sustainability: Climate</t>
  </si>
  <si>
    <r>
      <rPr>
        <b/>
        <sz val="12"/>
        <color theme="1"/>
        <rFont val="Aptos Narrow"/>
        <family val="2"/>
      </rPr>
      <t>STRATEGY</t>
    </r>
    <r>
      <rPr>
        <sz val="12"/>
        <color theme="1"/>
        <rFont val="Aptos Narrow"/>
        <family val="2"/>
      </rPr>
      <t>:
Disclose the actual and potential impacts of climate-related risks and opportunities on the organization’s businesses, strategy, and financial planning where such information is material</t>
    </r>
  </si>
  <si>
    <r>
      <rPr>
        <b/>
        <sz val="12"/>
        <color theme="1"/>
        <rFont val="Aptos Narrow"/>
        <family val="2"/>
      </rPr>
      <t>(a)</t>
    </r>
    <r>
      <rPr>
        <sz val="12"/>
        <color theme="1"/>
        <rFont val="Aptos Narrow"/>
        <family val="2"/>
      </rPr>
      <t xml:space="preserve"> Describe the climate-related risks and opportunities the organization has identified over the short, medium, and long term</t>
    </r>
  </si>
  <si>
    <t xml:space="preserve">(1) 2024 Annual Report on Sustainability: Climate </t>
  </si>
  <si>
    <t>(2) FCX 2024 Form 10-K: Item 1A. Risk Factors</t>
  </si>
  <si>
    <r>
      <rPr>
        <b/>
        <sz val="12"/>
        <color theme="1"/>
        <rFont val="Aptos Narrow"/>
        <family val="2"/>
      </rPr>
      <t>(b)</t>
    </r>
    <r>
      <rPr>
        <sz val="12"/>
        <color theme="1"/>
        <rFont val="Aptos Narrow"/>
        <family val="2"/>
      </rPr>
      <t xml:space="preserve"> Describe the impact of climate-related risks and opportunities on the organization’s businesses, strategy and financial planning
</t>
    </r>
    <r>
      <rPr>
        <b/>
        <sz val="12"/>
        <color theme="1"/>
        <rFont val="Aptos Narrow"/>
        <family val="2"/>
      </rPr>
      <t>Materials and Buildings supplemental non-financial disclosures</t>
    </r>
    <r>
      <rPr>
        <sz val="12"/>
        <color theme="1"/>
        <rFont val="Aptos Narrow"/>
        <family val="2"/>
      </rPr>
      <t>: How climate-related risks and opportunities are integrated into (1) current decision making and (2) strategy formulation.</t>
    </r>
  </si>
  <si>
    <t>(1) FCX 2024 Form 10-K: Item 1A. Risk Factors</t>
  </si>
  <si>
    <t>(2) 2024 Annual Report on Sustainability: Our Strategy in Action: Responsible Production</t>
  </si>
  <si>
    <t xml:space="preserve">(3) 2024 Annual Report on Sustainability: Climate </t>
  </si>
  <si>
    <r>
      <rPr>
        <b/>
        <sz val="12"/>
        <color theme="1"/>
        <rFont val="Aptos Narrow"/>
        <family val="2"/>
      </rPr>
      <t>(c)</t>
    </r>
    <r>
      <rPr>
        <sz val="12"/>
        <color theme="1"/>
        <rFont val="Aptos Narrow"/>
        <family val="2"/>
      </rPr>
      <t xml:space="preserve"> Describe the resilience of the organization’s strategy, taking into consideration different climate-related scenarios, including a 2°C or lower scenario 
</t>
    </r>
    <r>
      <rPr>
        <b/>
        <sz val="12"/>
        <color theme="1"/>
        <rFont val="Aptos Narrow"/>
        <family val="2"/>
      </rPr>
      <t>Materials and Buildings supplemental non-financial disclosures</t>
    </r>
    <r>
      <rPr>
        <sz val="12"/>
        <color theme="1"/>
        <rFont val="Aptos Narrow"/>
        <family val="2"/>
      </rPr>
      <t>: Conducting more robust scenario analysis to assess the resilience of their strategies against a range of climate-related scenarios</t>
    </r>
  </si>
  <si>
    <r>
      <rPr>
        <b/>
        <sz val="12"/>
        <color theme="1"/>
        <rFont val="Aptos Narrow"/>
        <family val="2"/>
      </rPr>
      <t>RISK MANAGEMENT</t>
    </r>
    <r>
      <rPr>
        <sz val="12"/>
        <color theme="1"/>
        <rFont val="Aptos Narrow"/>
        <family val="2"/>
      </rPr>
      <t>: 
Disclose how the organization identifies, assesses and manages climate-related risks</t>
    </r>
  </si>
  <si>
    <r>
      <rPr>
        <b/>
        <sz val="12"/>
        <color theme="1"/>
        <rFont val="Aptos Narrow"/>
        <family val="2"/>
      </rPr>
      <t>(a)</t>
    </r>
    <r>
      <rPr>
        <sz val="12"/>
        <color theme="1"/>
        <rFont val="Aptos Narrow"/>
        <family val="2"/>
      </rPr>
      <t xml:space="preserve"> Describe the organization’s processes for identifying and assessing climate-related risks</t>
    </r>
  </si>
  <si>
    <t>(1) 2024 Annual Report on Sustainability: Our Strategy in Action: Responsible Production</t>
  </si>
  <si>
    <t xml:space="preserve">(2) 2024 Annual Report on Sustainability: Climate </t>
  </si>
  <si>
    <r>
      <rPr>
        <b/>
        <sz val="12"/>
        <color theme="1"/>
        <rFont val="Aptos Narrow"/>
        <family val="2"/>
      </rPr>
      <t>(b)</t>
    </r>
    <r>
      <rPr>
        <sz val="12"/>
        <color theme="1"/>
        <rFont val="Aptos Narrow"/>
        <family val="2"/>
      </rPr>
      <t xml:space="preserve"> Describe the organization’s processes for managing climate-related risks</t>
    </r>
  </si>
  <si>
    <r>
      <rPr>
        <b/>
        <sz val="12"/>
        <color theme="1"/>
        <rFont val="Aptos Narrow"/>
        <family val="2"/>
      </rPr>
      <t>(c)</t>
    </r>
    <r>
      <rPr>
        <sz val="12"/>
        <color theme="1"/>
        <rFont val="Aptos Narrow"/>
        <family val="2"/>
      </rPr>
      <t xml:space="preserve"> Describe how processes for identifying, assessing and managing climate-related risks are integrated into the organization’s overall risk management</t>
    </r>
  </si>
  <si>
    <r>
      <rPr>
        <b/>
        <sz val="12"/>
        <color theme="1"/>
        <rFont val="Aptos Narrow"/>
        <family val="2"/>
      </rPr>
      <t>METRICS &amp; TARGETS</t>
    </r>
    <r>
      <rPr>
        <sz val="12"/>
        <color theme="1"/>
        <rFont val="Aptos Narrow"/>
        <family val="2"/>
      </rPr>
      <t>: 
Disclose the metrics and targets used to assess and manage relevant climate-related risks and opportunities where such information is material</t>
    </r>
  </si>
  <si>
    <r>
      <rPr>
        <b/>
        <sz val="12"/>
        <color theme="1"/>
        <rFont val="Aptos Narrow"/>
        <family val="2"/>
      </rPr>
      <t>(a)</t>
    </r>
    <r>
      <rPr>
        <sz val="12"/>
        <color theme="1"/>
        <rFont val="Aptos Narrow"/>
        <family val="2"/>
      </rPr>
      <t xml:space="preserve"> Disclose the metrics used by the organization to assess climate-related risks and opportunities in line with its strategy and risk management process 
</t>
    </r>
    <r>
      <rPr>
        <b/>
        <sz val="12"/>
        <color theme="1"/>
        <rFont val="Aptos Narrow"/>
        <family val="2"/>
      </rPr>
      <t>Materials and Buildings supplemental non-financial disclosures</t>
    </r>
    <r>
      <rPr>
        <sz val="12"/>
        <color theme="1"/>
        <rFont val="Aptos Narrow"/>
        <family val="2"/>
      </rPr>
      <t>: Key metrics related to the implications of GHG emissions, energy and water on the financial aspects related to revenue, costs, assets and financing costs.</t>
    </r>
  </si>
  <si>
    <t>(2) 2024 Annual Report on Sustainability: Water Stewardship</t>
  </si>
  <si>
    <t>(3) 2024 Annual Report on Sustainability: Tailings Management</t>
  </si>
  <si>
    <t>(4) Sustainability &gt; Tailings Management Program on fcx.com</t>
  </si>
  <si>
    <t>(5) 2024 Annual Report on Sustainability: Communities and Indigenous Peoples</t>
  </si>
  <si>
    <t>(6) 2024 Annual Report on Sustainability: ESG Performance Data: GHG Emissions</t>
  </si>
  <si>
    <r>
      <rPr>
        <b/>
        <sz val="12"/>
        <color theme="1"/>
        <rFont val="Aptos Narrow"/>
        <family val="2"/>
      </rPr>
      <t>(b)</t>
    </r>
    <r>
      <rPr>
        <sz val="12"/>
        <color theme="1"/>
        <rFont val="Aptos Narrow"/>
        <family val="2"/>
      </rPr>
      <t xml:space="preserve"> Disclose Scope 1, Scope 2, and, if appropriate, Scope 3 GHG emissions, and the related risks</t>
    </r>
  </si>
  <si>
    <t>(2) 2024 Annual Report on Sustainability: ESG Performance Data: GHG Emissions</t>
  </si>
  <si>
    <r>
      <rPr>
        <b/>
        <sz val="12"/>
        <color theme="1"/>
        <rFont val="Aptos Narrow"/>
        <family val="2"/>
      </rPr>
      <t>(c)</t>
    </r>
    <r>
      <rPr>
        <sz val="12"/>
        <color theme="1"/>
        <rFont val="Aptos Narrow"/>
        <family val="2"/>
      </rPr>
      <t xml:space="preserve"> Describe the targets used by the organization to manage climate-related risks and opportunities and performance against targets</t>
    </r>
  </si>
  <si>
    <t>(1) 2024 Annual Report on Sustainability: Ambitions and Performance Objectives</t>
  </si>
  <si>
    <t>2024 TNFD INDEX</t>
  </si>
  <si>
    <t xml:space="preserve">We are committed to aligning our disclosures with the recommendations of the Taskforce on Nature-related Financial Disclosures (TNFD). Information referenced below is for the year ended December 31, 2024, unless otherwise noted. </t>
  </si>
  <si>
    <t>TNFD THEMES</t>
  </si>
  <si>
    <t xml:space="preserve">REFERENCES </t>
  </si>
  <si>
    <r>
      <rPr>
        <b/>
        <sz val="12"/>
        <color theme="1"/>
        <rFont val="Aptos Narrow"/>
        <family val="2"/>
      </rPr>
      <t>GOVERNANCE</t>
    </r>
    <r>
      <rPr>
        <sz val="12"/>
        <color theme="1"/>
        <rFont val="Aptos Narrow"/>
        <family val="2"/>
      </rPr>
      <t>: 
Disclose the governance processes, controls and procedures the organization uses to monitor and manage nature-related issues</t>
    </r>
  </si>
  <si>
    <r>
      <rPr>
        <b/>
        <sz val="12"/>
        <color theme="1"/>
        <rFont val="Aptos Narrow"/>
        <family val="2"/>
      </rPr>
      <t>(a)</t>
    </r>
    <r>
      <rPr>
        <sz val="12"/>
        <color theme="1"/>
        <rFont val="Aptos Narrow"/>
        <family val="2"/>
      </rPr>
      <t xml:space="preserve"> Describe the board’s oversight of nature-related dependencies, impacts, risks and opportunities</t>
    </r>
  </si>
  <si>
    <t>(3) 2024 Annual Report on Sustainability: Nature</t>
  </si>
  <si>
    <t>(4) 2025 Proxy Statement: ESG/Sustainability</t>
  </si>
  <si>
    <t>(5) Charter of the Corporate Responsibility Committee of the Board of Directors</t>
  </si>
  <si>
    <r>
      <rPr>
        <b/>
        <sz val="12"/>
        <color theme="1"/>
        <rFont val="Aptos Narrow"/>
        <family val="2"/>
      </rPr>
      <t>(b)</t>
    </r>
    <r>
      <rPr>
        <sz val="12"/>
        <color theme="1"/>
        <rFont val="Aptos Narrow"/>
        <family val="2"/>
      </rPr>
      <t xml:space="preserve"> Describe management’s role in assessing and managing nature-related dependencies, impacts, risks and opportunities</t>
    </r>
  </si>
  <si>
    <t>(3) 2024 Annual Report on Sustainability: Governance</t>
  </si>
  <si>
    <t>(4) 2024 Annual Report on Sustainability: Nature</t>
  </si>
  <si>
    <r>
      <rPr>
        <b/>
        <sz val="12"/>
        <color theme="1"/>
        <rFont val="Aptos Narrow"/>
        <family val="2"/>
      </rPr>
      <t>(c)</t>
    </r>
    <r>
      <rPr>
        <sz val="12"/>
        <color theme="1"/>
        <rFont val="Aptos Narrow"/>
        <family val="2"/>
      </rPr>
      <t xml:space="preserve"> Describe the organization's human rights policies and engagement activities, and oversight by the board and management, with respect to Indigenous Peoples, Local Communities, affected and other stakeholders, in the organization's assessment of, and response to, nature-related dependencies, impacts, risks and opportunities</t>
    </r>
  </si>
  <si>
    <t>(2) 2024 Annual Report on Sustainability: Stakeholder Engagement and Materiality</t>
  </si>
  <si>
    <t>(3) 2024 Annual Report on Sustainability: Human Rights</t>
  </si>
  <si>
    <t>(4) 2024 Annual Report on Sustainability: Communities and Indigenous Peoples</t>
  </si>
  <si>
    <t>(5) 2024 Annual Report on Sustainability: Nature</t>
  </si>
  <si>
    <r>
      <rPr>
        <b/>
        <sz val="12"/>
        <color theme="1"/>
        <rFont val="Aptos Narrow"/>
        <family val="2"/>
      </rPr>
      <t>STRATEGY</t>
    </r>
    <r>
      <rPr>
        <sz val="12"/>
        <color theme="1"/>
        <rFont val="Aptos Narrow"/>
        <family val="2"/>
      </rPr>
      <t>:
Disclose the approach the organization uses to manage nature-related issues</t>
    </r>
  </si>
  <si>
    <r>
      <rPr>
        <b/>
        <sz val="12"/>
        <color theme="1"/>
        <rFont val="Aptos Narrow"/>
        <family val="2"/>
      </rPr>
      <t>(a)</t>
    </r>
    <r>
      <rPr>
        <sz val="12"/>
        <color theme="1"/>
        <rFont val="Aptos Narrow"/>
        <family val="2"/>
      </rPr>
      <t xml:space="preserve"> Describe the nature-related dependencies, impacts, risks and opportunities the organization has identified over the short, medium, and long term</t>
    </r>
  </si>
  <si>
    <t>(1) 2024 Annual Report on Sustainability: Communities and Indigenous Peoples</t>
  </si>
  <si>
    <t>(2) 2024 Annual Report on Sustainability: Climate</t>
  </si>
  <si>
    <t>(3) 2024 Annual Report on Sustainability: Water Stewardship</t>
  </si>
  <si>
    <t>(5) 2024 Annual Report on Sustainability: Biodiversity</t>
  </si>
  <si>
    <t>(6) 2024 Annual Report on Sustainability: Tailings Management</t>
  </si>
  <si>
    <t>(7) 2024 Annual Report on Sustainability: Non-Mineral Waste Management</t>
  </si>
  <si>
    <t>(8) 2024 Annual Report on Sustainability: Mine Closure and Reclamation</t>
  </si>
  <si>
    <t>(9) Tailings Management Program</t>
  </si>
  <si>
    <t>(10) FCX 2024 Form 10-K: Item 1A. Risk Factors</t>
  </si>
  <si>
    <t>(11) Biodiversity Management at FCX (4/24/2024)</t>
  </si>
  <si>
    <r>
      <rPr>
        <b/>
        <sz val="12"/>
        <color theme="1"/>
        <rFont val="Aptos Narrow"/>
        <family val="2"/>
      </rPr>
      <t>(b)</t>
    </r>
    <r>
      <rPr>
        <sz val="12"/>
        <color theme="1"/>
        <rFont val="Aptos Narrow"/>
        <family val="2"/>
      </rPr>
      <t xml:space="preserve"> Describe the effect nature-related dependencies, impacts, risks and opportunities have had on the organization’s business model, value chain, strategy and financial planning, as well as any transition plans or analysis in place</t>
    </r>
  </si>
  <si>
    <t>(9) Sustainability &gt; Tailings Management Program on fcx.com</t>
  </si>
  <si>
    <t>(10) Biodiversity Management at FCX (4/24/2024)</t>
  </si>
  <si>
    <r>
      <rPr>
        <b/>
        <sz val="12"/>
        <color theme="1"/>
        <rFont val="Aptos Narrow"/>
        <family val="2"/>
      </rPr>
      <t>(c)</t>
    </r>
    <r>
      <rPr>
        <sz val="12"/>
        <color theme="1"/>
        <rFont val="Aptos Narrow"/>
        <family val="2"/>
      </rPr>
      <t xml:space="preserve">  Describe the resilience of the organization’s strategy to nature-related risks and opportunities, taking into consideration different scenarios</t>
    </r>
  </si>
  <si>
    <r>
      <rPr>
        <b/>
        <sz val="12"/>
        <color theme="1"/>
        <rFont val="Aptos Narrow"/>
        <family val="2"/>
      </rPr>
      <t>(d)</t>
    </r>
    <r>
      <rPr>
        <sz val="12"/>
        <color theme="1"/>
        <rFont val="Aptos Narrow"/>
        <family val="2"/>
      </rPr>
      <t xml:space="preserve"> Disclose the locations of assets and/or activities in the organization’s direct operations and, where possible, upstream and downstream value chain(s) that meet the criteria for priority locations</t>
    </r>
  </si>
  <si>
    <t>(1) 2024 Annual Report on Sustainability: Nature</t>
  </si>
  <si>
    <r>
      <rPr>
        <b/>
        <sz val="12"/>
        <color theme="1"/>
        <rFont val="Aptos Narrow"/>
        <family val="2"/>
      </rPr>
      <t>RISK &amp; IMPACT MANAGEMENT</t>
    </r>
    <r>
      <rPr>
        <sz val="12"/>
        <color theme="1"/>
        <rFont val="Aptos Narrow"/>
        <family val="2"/>
      </rPr>
      <t>: 
Disclose the processes the organization uses to identify, assess, prioritize and monitor nature-related issues</t>
    </r>
  </si>
  <si>
    <r>
      <rPr>
        <b/>
        <sz val="12"/>
        <color theme="1"/>
        <rFont val="Aptos Narrow"/>
        <family val="2"/>
      </rPr>
      <t xml:space="preserve">(a)(i) </t>
    </r>
    <r>
      <rPr>
        <sz val="12"/>
        <color theme="1"/>
        <rFont val="Aptos Narrow"/>
        <family val="2"/>
      </rPr>
      <t>Describe the organization’s processes for identifying, assessing and prioritizing nature-related dependencies, impacts, risks and opportunities in its direct operations</t>
    </r>
  </si>
  <si>
    <r>
      <rPr>
        <b/>
        <sz val="12"/>
        <color theme="1"/>
        <rFont val="Aptos Narrow"/>
        <family val="2"/>
      </rPr>
      <t>(a)(ii)</t>
    </r>
    <r>
      <rPr>
        <sz val="12"/>
        <color theme="1"/>
        <rFont val="Aptos Narrow"/>
        <family val="2"/>
      </rPr>
      <t xml:space="preserve"> Describe the organization’s processes for identifying, assessing and prioritizing nature-related dependencies, impacts, risks and opportunities in its upstream and downstream value chain(s) </t>
    </r>
  </si>
  <si>
    <t>(2) 2024 Annual Report on Sustainability: Responsible Value Chains</t>
  </si>
  <si>
    <r>
      <rPr>
        <b/>
        <sz val="12"/>
        <color theme="1"/>
        <rFont val="Aptos Narrow"/>
        <family val="2"/>
      </rPr>
      <t>(b)</t>
    </r>
    <r>
      <rPr>
        <sz val="12"/>
        <color theme="1"/>
        <rFont val="Aptos Narrow"/>
        <family val="2"/>
      </rPr>
      <t xml:space="preserve">  Describe the organization’s processes for managing nature-related dependencies, impacts, risks and opportunities</t>
    </r>
  </si>
  <si>
    <t>(2) 2024 Annual Report on Sustainability: Communities and Indigenous Peoples</t>
  </si>
  <si>
    <t>(4) 2024 Annual Report on Sustainability: Water Stewardship</t>
  </si>
  <si>
    <t>(6) 2024 Annual Report on Sustainability: Biodiversity</t>
  </si>
  <si>
    <t>(7) 2024 Annual Report on Sustainability: Tailings Management</t>
  </si>
  <si>
    <t>(8) 2024 Annual Report on Sustainability: Non-Mineral Waste Management</t>
  </si>
  <si>
    <t>(9) 2024 Annual Report on Sustainability: Mine Closure and Reclamation</t>
  </si>
  <si>
    <t>(10) 	Sustainability &gt; Tailings Management Program &gt; Tailings – Americas on fcx.com</t>
  </si>
  <si>
    <t>(11) Sustainability &gt; Tailings Management Program &gt; Tailings – Indonesia on fcx.com</t>
  </si>
  <si>
    <t>(12) Biodiversity Management at FCX (4/24/2024)</t>
  </si>
  <si>
    <r>
      <rPr>
        <b/>
        <sz val="12"/>
        <color theme="1"/>
        <rFont val="Aptos Narrow"/>
        <family val="2"/>
      </rPr>
      <t>(c)</t>
    </r>
    <r>
      <rPr>
        <sz val="12"/>
        <color theme="1"/>
        <rFont val="Aptos Narrow"/>
        <family val="2"/>
      </rPr>
      <t xml:space="preserve"> Describe how processes for identifying, assessing, prioritising and monitoring nature-related risks are integrated into and inform the organisation’s overall risk management processes</t>
    </r>
  </si>
  <si>
    <r>
      <rPr>
        <b/>
        <sz val="12"/>
        <color theme="1"/>
        <rFont val="Aptos Narrow"/>
        <family val="2"/>
      </rPr>
      <t>METRICS &amp; TARGETS</t>
    </r>
    <r>
      <rPr>
        <sz val="12"/>
        <color theme="1"/>
        <rFont val="Aptos Narrow"/>
        <family val="2"/>
      </rPr>
      <t>: 
Disclose the organization’s performance in relation to nature-related issues, including progress towards any targets the organization has set or is required to meet by law or regulation</t>
    </r>
  </si>
  <si>
    <r>
      <rPr>
        <b/>
        <sz val="12"/>
        <color theme="1"/>
        <rFont val="Aptos Narrow"/>
        <family val="2"/>
      </rPr>
      <t>(a)</t>
    </r>
    <r>
      <rPr>
        <sz val="12"/>
        <color theme="1"/>
        <rFont val="Aptos Narrow"/>
        <family val="2"/>
      </rPr>
      <t xml:space="preserve"> Disclose the metrics used by the organization to assess and manage material nature-related risks and opportunities in line with its strategy and risk management process </t>
    </r>
  </si>
  <si>
    <t>(2) 2024 Annual Report on Sustainability: ESG Performance Data</t>
  </si>
  <si>
    <r>
      <rPr>
        <b/>
        <sz val="12"/>
        <color theme="1"/>
        <rFont val="Aptos Narrow"/>
        <family val="2"/>
      </rPr>
      <t>(b)</t>
    </r>
    <r>
      <rPr>
        <sz val="12"/>
        <color theme="1"/>
        <rFont val="Aptos Narrow"/>
        <family val="2"/>
      </rPr>
      <t xml:space="preserve"> Disclose the metrics used by the organization to assess and manage dependencies and impacts on nature</t>
    </r>
  </si>
  <si>
    <r>
      <rPr>
        <b/>
        <sz val="12"/>
        <color theme="1"/>
        <rFont val="Aptos Narrow"/>
        <family val="2"/>
      </rPr>
      <t>(c)</t>
    </r>
    <r>
      <rPr>
        <sz val="12"/>
        <color theme="1"/>
        <rFont val="Aptos Narrow"/>
        <family val="2"/>
      </rPr>
      <t xml:space="preserve"> Describe the targets and goals used by the organization to manage nature-related dependencies, impacts, risks and opportunities and its performance against these</t>
    </r>
  </si>
  <si>
    <t xml:space="preserve">Our CEO has responsibility for the company’s sustainability performance, with active oversight from the Board. Our cross-functional SLT includes members of management tasked with defining our sustainability strategy and implementing policies, systems and programs across the organization to achieve integrated decision making for responsible production and performance. The SLT provides oversight of our sustainability work in each focus area, with the programs directed and managed by our corporate and site-level sustainability teams. The SLT is sponsored by our Chief Administrative Officer and led by our Chief Sustainability Officer, with active participation from our five business unit presidents and senior leadership from functional groups including health and safety, security, supply chain, human resources, sales, legal, compliance, sustainability and finance. Executive officers are held accountable for FCX’s ESG performance in part through FCX’s performance-based annual incentive program (AIP) via predetermined metrics aligned with our key commitments and priorities. In 2024, ESG metrics collectively accounted for 25% of the AIP (15% safety and 10% sustainability), with the sustainability scorecard including performance metrics associated with the Copper Mark and Molybdenum Mark, climate, human rights, tailings management and workforce priorities. The scorecard used to measure 2024 sustainability performance can be found in the Compensation Discussion and Analysis section of our latest Proxy Statement.
The results of the 2024 materiality assessment were presented to and approved by the SLT.
Annual Report on Sustainability: Stakeholder Engagement and Materiality; Robust Governance; Materiality
</t>
  </si>
  <si>
    <r>
      <t xml:space="preserve">This index includes relevant topics as outlined in the GRI 14 Mining Sector Standards. All other topics from the GRI Standards and GRI 14 Mining Sector Standards are excluded as they were not determined to be material for this exercise.
</t>
    </r>
    <r>
      <rPr>
        <b/>
        <sz val="12"/>
        <rFont val="Aptos Narrow"/>
        <family val="2"/>
      </rPr>
      <t xml:space="preserve">Business Conduct </t>
    </r>
    <r>
      <rPr>
        <i/>
        <sz val="12"/>
        <rFont val="Aptos Narrow"/>
        <family val="2"/>
      </rPr>
      <t>(Topic 14.22 Anti-corruption)</t>
    </r>
    <r>
      <rPr>
        <b/>
        <sz val="12"/>
        <rFont val="Aptos Narrow"/>
        <family val="2"/>
      </rPr>
      <t xml:space="preserve">
Responsible Value Chains </t>
    </r>
    <r>
      <rPr>
        <i/>
        <sz val="12"/>
        <rFont val="Aptos Narrow"/>
        <family val="2"/>
      </rPr>
      <t xml:space="preserve">(Topic 14.18 Child labor; Topic 14.19 Forced labor and modern slavery)
</t>
    </r>
    <r>
      <rPr>
        <b/>
        <sz val="12"/>
        <rFont val="Aptos Narrow"/>
        <family val="2"/>
      </rPr>
      <t xml:space="preserve">Health, Safety and Well-being </t>
    </r>
    <r>
      <rPr>
        <i/>
        <sz val="12"/>
        <rFont val="Aptos Narrow"/>
        <family val="2"/>
      </rPr>
      <t xml:space="preserve">(Topic 14.16 Occupational health and safety; Topic 14.15 Critical incident management)
</t>
    </r>
    <r>
      <rPr>
        <b/>
        <sz val="12"/>
        <rFont val="Aptos Narrow"/>
        <family val="2"/>
      </rPr>
      <t xml:space="preserve">Workforce </t>
    </r>
    <r>
      <rPr>
        <i/>
        <sz val="12"/>
        <rFont val="Aptos Narrow"/>
        <family val="2"/>
      </rPr>
      <t xml:space="preserve">(Topic 14.17 Employment practices; Topic 14.20 Freedom of association and collective bargaining ; Topic 14.21 Non-discrimination and equal opportunity)
</t>
    </r>
    <r>
      <rPr>
        <b/>
        <sz val="12"/>
        <rFont val="Aptos Narrow"/>
        <family val="2"/>
      </rPr>
      <t xml:space="preserve">Communities and Indigenous Peoples </t>
    </r>
    <r>
      <rPr>
        <i/>
        <sz val="12"/>
        <rFont val="Aptos Narrow"/>
        <family val="2"/>
      </rPr>
      <t xml:space="preserve">(Topic 14.10 Local communities; Topic 14.11 Right of Indigenous Peoples; Topic 14.12 Land and resource rights)
</t>
    </r>
    <r>
      <rPr>
        <b/>
        <sz val="12"/>
        <rFont val="Aptos Narrow"/>
        <family val="2"/>
      </rPr>
      <t xml:space="preserve">Economic Contributions </t>
    </r>
    <r>
      <rPr>
        <i/>
        <sz val="12"/>
        <rFont val="Aptos Narrow"/>
        <family val="2"/>
      </rPr>
      <t xml:space="preserve">(Topic 14.9 Economic impacts; Topic 14.23 Payments to governments)
</t>
    </r>
    <r>
      <rPr>
        <b/>
        <sz val="12"/>
        <rFont val="Aptos Narrow"/>
        <family val="2"/>
      </rPr>
      <t xml:space="preserve">Climate </t>
    </r>
    <r>
      <rPr>
        <i/>
        <sz val="12"/>
        <rFont val="Aptos Narrow"/>
        <family val="2"/>
      </rPr>
      <t xml:space="preserve">(Topic 14.1 GHG emissions; Topic 14.2 Climate adaptation and resilience)
</t>
    </r>
    <r>
      <rPr>
        <b/>
        <sz val="12"/>
        <rFont val="Aptos Narrow"/>
        <family val="2"/>
      </rPr>
      <t xml:space="preserve">Water Stewardship </t>
    </r>
    <r>
      <rPr>
        <i/>
        <sz val="12"/>
        <rFont val="Aptos Narrow"/>
        <family val="2"/>
      </rPr>
      <t xml:space="preserve">(Topic 14.7 Water and effluents)
</t>
    </r>
    <r>
      <rPr>
        <b/>
        <sz val="12"/>
        <rFont val="Aptos Narrow"/>
        <family val="2"/>
      </rPr>
      <t xml:space="preserve">Biodiversity </t>
    </r>
    <r>
      <rPr>
        <i/>
        <sz val="12"/>
        <rFont val="Aptos Narrow"/>
        <family val="2"/>
      </rPr>
      <t>(Topic 14.4 Biodiversity)</t>
    </r>
    <r>
      <rPr>
        <b/>
        <sz val="12"/>
        <rFont val="Aptos Narrow"/>
        <family val="2"/>
      </rPr>
      <t xml:space="preserve">
Mineral Waste and Circular Copper </t>
    </r>
    <r>
      <rPr>
        <i/>
        <sz val="12"/>
        <rFont val="Aptos Narrow"/>
        <family val="2"/>
      </rPr>
      <t xml:space="preserve">(Topic 14.5 Waste) </t>
    </r>
    <r>
      <rPr>
        <b/>
        <sz val="12"/>
        <rFont val="Aptos Narrow"/>
        <family val="2"/>
      </rPr>
      <t xml:space="preserve">
Tailings Management </t>
    </r>
    <r>
      <rPr>
        <i/>
        <sz val="12"/>
        <rFont val="Aptos Narrow"/>
        <family val="2"/>
      </rPr>
      <t>(Topic 14.6 Tailings)</t>
    </r>
    <r>
      <rPr>
        <sz val="12"/>
        <rFont val="Aptos Narrow"/>
        <family val="2"/>
      </rPr>
      <t xml:space="preserve">
</t>
    </r>
  </si>
  <si>
    <t>Business Partner Code of Conduct
Annual Report on Sustainability: Business Conduct; Responsible Value Chains; Human Rights 
UK Modern Slavery Act Statement</t>
  </si>
  <si>
    <r>
      <t xml:space="preserve">The table below provides an overview of the relevant GRI Standards for our most material* topics and where to find information in our Annual Report on Sustainability, website or from other sources. We are reporting in reference to the GRI Standards (2021) and GRI 14 Mining Sector Supplement (2024). While FCX provides disclosures on additional GRI Topics, only those aligned with FCX's 2024 materiality assessment and GRI 14 Mining Sector Supplement (2024) are included in the index below. Information presented in this index refer to the active operations of Freeport-McMoRan’s mining subsidiaries: Freeport Minerals Company (FMC) and PT Freeport Indonesia (PTFI) for the period January 1, 2024 to December 31, 2024, unless otherwise stated. This index also highlights alignment to the UN Sustainable Development Goals.  </t>
    </r>
    <r>
      <rPr>
        <i/>
        <sz val="12"/>
        <rFont val="Aptos Narrow"/>
        <family val="2"/>
      </rPr>
      <t>*Note: The term “materiality” is based on a different definition of materiality than used in U.S. federal securities laws and regulations or the disclosure requirements of the Securities and Exchange Commission (SEC).</t>
    </r>
    <r>
      <rPr>
        <sz val="12"/>
        <rFont val="Aptos Narrow"/>
        <family val="2"/>
      </rPr>
      <t xml:space="preserve">
</t>
    </r>
    <r>
      <rPr>
        <b/>
        <sz val="12"/>
        <rFont val="Aptos Narrow"/>
        <family val="2"/>
      </rPr>
      <t xml:space="preserve">
Websites and links can be found in the references tab.
</t>
    </r>
  </si>
  <si>
    <t xml:space="preserve">The Corporate Responsibility Committee (CRC), on behalf of the Board, oversees FCX’s environmental and social policies and implementation programs and related risks. The CRC receives reports from management and reviews the effectiveness of FCX’s strategies, programs and policy implementation with respect to health and safety, responsible production frameworks, tailings management and stewardship, climate, water stewardship, biodiversity, nature and land management, waste management, human rights, stakeholder relations, social performance and Indigenous Peoples, responsible sourcing, and political activity and spending practices. During 2024, the CRC had four regularly scheduled meetings. Additionally, each of the audit, governance and compensation committees oversees key sustainability-related matters. The audit committee oversees our global compliance program and corporate compliance procedures and our information technology security and cybersecurity processes and procedures. Additionally, tax matters are included within the audit committee’s financial oversight responsibilities. The governance committee maintains our Corporate Governance Guidelines and oversees our corporate governance practices, policies and procedures. The compensation committee oversees our executive compensation program and human capital management policies, programs, practices and strategies, including those relating to, among other things, workforce recruitment, retention and development.
Our CEO has ultimate responsibility for our sustainability performance, with active oversight from the board. Our cross-functional sustainability leadership team (SLT) includes members of management tasked with defining our sustainability strategy and implementing policies, systems and programs across the organization to achieve integrated decision making for responsible production and performance. The SLT provides oversight of our sustainability work in each focus area, with the programs directed and managed by our corporate and site-level sustainability teams. The SLT is sponsored by our Chief Administrative Officer and led by our Chief Sustainability Officer, with active participation from our five business unit presidents and senior leadership from functional groups including health and safety, security, supply chain, human resources, sales, legal, compliance, sustainability and finance.
In 2024, the SLT met 10 times to review the company’s overall sustainability strategy, related performance and external drivers and trends. Members of the SLT regularly reported on key environmental and social matters to executive leadership, including our CEO, and to relevant board committees and periodically to the full board.
Executive officers are held accountable for FCX’s ESG performance in part through FCX’s performance-based annual incentive program (AIP) via predetermined metrics aligned with our key commitments and priorities. In 2024, ESG metrics collectively accounted for 25% of the AIP (15% safety and 10% sustainability), with the sustainability scorecard including performance metrics associated with the Copper Mark and Molybdenum Mark, climate, human rights, tailings management and workforce priorities. The scorecard used to measure 2024 sustainability performance can be found in the Compensation Discussion and Analysis section of our latest Proxy Statement. 
• 2025 Proxy Statement: Sustainability 
• CRC Charter
• Information can be found in our 2024 Annual Report on Sustainability: Our Approach; Letter to Stakeholders; Views from our CRC Chair; Governance
</t>
  </si>
  <si>
    <t>GHG Emissions</t>
  </si>
  <si>
    <t>GHG Emissions - 2030 Targets</t>
  </si>
  <si>
    <t>Health &amp; Safety</t>
  </si>
  <si>
    <t>US Employee Data EEO-1</t>
  </si>
  <si>
    <t>Benefits Offered</t>
  </si>
  <si>
    <t>Remuneration</t>
  </si>
  <si>
    <t>Community Grievances</t>
  </si>
  <si>
    <t xml:space="preserve">Community Investments </t>
  </si>
  <si>
    <t>Economic Value Contributed</t>
  </si>
  <si>
    <t>Key Economic Value Contributions</t>
  </si>
  <si>
    <t>Human Rights</t>
  </si>
  <si>
    <t>Business Ethics</t>
  </si>
  <si>
    <t>Procurement Spend Distribution</t>
  </si>
  <si>
    <t>Procurement - by site</t>
  </si>
  <si>
    <t>Supply Chain</t>
  </si>
  <si>
    <t>Dual Reporting</t>
  </si>
  <si>
    <t>Scope 3 GHG Emissions (by site)</t>
  </si>
  <si>
    <t>Energy Consumption</t>
  </si>
  <si>
    <t>Energy Consumption (by type)</t>
  </si>
  <si>
    <t>Indirect Energy (by source)</t>
  </si>
  <si>
    <t>Direct Energy (by source)</t>
  </si>
  <si>
    <t>Air Emissions</t>
  </si>
  <si>
    <t>Water (FCX Global)</t>
  </si>
  <si>
    <t>Water (stressed areas)</t>
  </si>
  <si>
    <t>ICMM Water Quality</t>
  </si>
  <si>
    <t>Water (by region)</t>
  </si>
  <si>
    <t>Mining/Mineral Processing Waste</t>
  </si>
  <si>
    <t>Tailings Impoundments</t>
  </si>
  <si>
    <t>Non-Mineral Waste Recycled</t>
  </si>
  <si>
    <t>Land Disturbed</t>
  </si>
  <si>
    <t>Environmental Compliance</t>
  </si>
  <si>
    <t>GRI Index; SDGs</t>
  </si>
  <si>
    <t>ICMM S&amp;E</t>
  </si>
  <si>
    <t>ICMM PEs</t>
  </si>
  <si>
    <t>SASB Standards</t>
  </si>
  <si>
    <t>TCFD Index</t>
  </si>
  <si>
    <t>TNFD Index</t>
  </si>
  <si>
    <t>About</t>
  </si>
  <si>
    <t>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</si>
</sst>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0"/>
    <numFmt numFmtId="167" formatCode="0.0"/>
    <numFmt numFmtId="168" formatCode="_(* #,##0_);_(* \(#,##0\);_(* &quot;-&quot;??_);_(@_)"/>
    <numFmt numFmtId="169" formatCode="#,##0.0000"/>
    <numFmt numFmtId="170" formatCode="#,##0.00000"/>
    <numFmt numFmtId="171" formatCode="0.0%"/>
    <numFmt numFmtId="172" formatCode="0.000"/>
    <numFmt numFmtId="173" formatCode="#,##0.000"/>
    <numFmt numFmtId="174" formatCode="&quot;$&quot;#,##0.0"/>
  </numFmts>
  <fonts count="7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8"/>
      <color theme="0"/>
      <name val="Aptos Narrow"/>
      <family val="2"/>
    </font>
    <font>
      <sz val="11"/>
      <color theme="1"/>
      <name val="Aptos Narrow"/>
      <family val="2"/>
    </font>
    <font>
      <sz val="8"/>
      <color theme="1"/>
      <name val="Aptos Narrow"/>
      <family val="2"/>
    </font>
    <font>
      <sz val="11"/>
      <color theme="0"/>
      <name val="Aptos Narrow"/>
      <family val="2"/>
    </font>
    <font>
      <b/>
      <sz val="20"/>
      <color theme="0"/>
      <name val="Aptos Narrow"/>
      <family val="2"/>
    </font>
    <font>
      <b/>
      <sz val="11"/>
      <color theme="0"/>
      <name val="Aptos Narrow"/>
      <family val="2"/>
    </font>
    <font>
      <b/>
      <sz val="12"/>
      <color theme="0"/>
      <name val="Aptos Narrow"/>
      <family val="2"/>
    </font>
    <font>
      <b/>
      <sz val="16"/>
      <color theme="0"/>
      <name val="Aptos Narrow"/>
      <family val="2"/>
    </font>
    <font>
      <sz val="10"/>
      <color rgb="FF000000"/>
      <name val="Aptos Narrow"/>
      <family val="2"/>
    </font>
    <font>
      <b/>
      <sz val="8"/>
      <color theme="1"/>
      <name val="Aptos Narrow"/>
      <family val="2"/>
    </font>
    <font>
      <u/>
      <sz val="8"/>
      <color theme="10"/>
      <name val="Aptos Narrow"/>
      <family val="2"/>
    </font>
    <font>
      <sz val="12"/>
      <color theme="1"/>
      <name val="Aptos Narrow"/>
      <family val="2"/>
    </font>
    <font>
      <b/>
      <sz val="12"/>
      <color theme="1"/>
      <name val="Aptos Narrow"/>
      <family val="2"/>
    </font>
    <font>
      <sz val="12"/>
      <name val="Aptos Narrow"/>
      <family val="2"/>
    </font>
    <font>
      <b/>
      <sz val="12"/>
      <color rgb="FFFF0000"/>
      <name val="Aptos Narrow"/>
      <family val="2"/>
    </font>
    <font>
      <b/>
      <sz val="12"/>
      <color rgb="FF8497B0"/>
      <name val="Aptos Narrow"/>
      <family val="2"/>
    </font>
    <font>
      <sz val="12"/>
      <color theme="0"/>
      <name val="Aptos Narrow"/>
      <family val="2"/>
    </font>
    <font>
      <b/>
      <sz val="10"/>
      <color theme="0"/>
      <name val="Aptos Narrow"/>
      <family val="2"/>
    </font>
    <font>
      <sz val="10"/>
      <color theme="0"/>
      <name val="Aptos Narrow"/>
      <family val="2"/>
    </font>
    <font>
      <sz val="10"/>
      <color theme="1"/>
      <name val="Aptos Narrow"/>
      <family val="2"/>
    </font>
    <font>
      <sz val="10"/>
      <color rgb="FFFF0000"/>
      <name val="Aptos Narrow"/>
      <family val="2"/>
    </font>
    <font>
      <b/>
      <sz val="10"/>
      <name val="Aptos Narrow"/>
      <family val="2"/>
    </font>
    <font>
      <b/>
      <vertAlign val="superscript"/>
      <sz val="10"/>
      <name val="Aptos Narrow"/>
      <family val="2"/>
    </font>
    <font>
      <u/>
      <sz val="10"/>
      <color theme="1"/>
      <name val="Aptos Narrow"/>
      <family val="2"/>
    </font>
    <font>
      <sz val="10"/>
      <name val="Aptos Narrow"/>
      <family val="2"/>
    </font>
    <font>
      <b/>
      <sz val="10"/>
      <color rgb="FFFF0000"/>
      <name val="Aptos Narrow"/>
      <family val="2"/>
    </font>
    <font>
      <sz val="12"/>
      <color rgb="FFFF0000"/>
      <name val="Aptos Narrow"/>
      <family val="2"/>
    </font>
    <font>
      <b/>
      <sz val="12"/>
      <name val="Aptos Narrow"/>
      <family val="2"/>
    </font>
    <font>
      <b/>
      <vertAlign val="superscript"/>
      <sz val="10"/>
      <color theme="0"/>
      <name val="Aptos Narrow"/>
      <family val="2"/>
    </font>
    <font>
      <b/>
      <sz val="10"/>
      <color rgb="FF203764"/>
      <name val="Aptos Narrow"/>
      <family val="2"/>
    </font>
    <font>
      <vertAlign val="superscript"/>
      <sz val="10"/>
      <name val="Aptos Narrow"/>
      <family val="2"/>
    </font>
    <font>
      <vertAlign val="superscript"/>
      <sz val="10"/>
      <color theme="1"/>
      <name val="Aptos Narrow"/>
      <family val="2"/>
    </font>
    <font>
      <u/>
      <vertAlign val="superscript"/>
      <sz val="10"/>
      <color theme="1"/>
      <name val="Aptos Narrow"/>
      <family val="2"/>
    </font>
    <font>
      <u/>
      <sz val="10"/>
      <name val="Aptos Narrow"/>
      <family val="2"/>
    </font>
    <font>
      <u/>
      <vertAlign val="superscript"/>
      <sz val="10"/>
      <name val="Aptos Narrow"/>
      <family val="2"/>
    </font>
    <font>
      <b/>
      <sz val="10"/>
      <color theme="1"/>
      <name val="Aptos Narrow"/>
      <family val="2"/>
    </font>
    <font>
      <i/>
      <sz val="10"/>
      <color theme="0"/>
      <name val="Aptos Narrow"/>
      <family val="2"/>
    </font>
    <font>
      <i/>
      <sz val="10"/>
      <name val="Aptos Narrow"/>
      <family val="2"/>
    </font>
    <font>
      <i/>
      <sz val="10"/>
      <color theme="1"/>
      <name val="Aptos Narrow"/>
      <family val="2"/>
    </font>
    <font>
      <vertAlign val="subscript"/>
      <sz val="10"/>
      <color theme="0"/>
      <name val="Aptos Narrow"/>
      <family val="2"/>
    </font>
    <font>
      <vertAlign val="subscript"/>
      <sz val="10"/>
      <name val="Aptos Narrow"/>
      <family val="2"/>
    </font>
    <font>
      <b/>
      <vertAlign val="superscript"/>
      <sz val="10"/>
      <color theme="1"/>
      <name val="Aptos Narrow"/>
      <family val="2"/>
    </font>
    <font>
      <b/>
      <sz val="10"/>
      <color rgb="FFFFFFFF"/>
      <name val="Aptos Narrow"/>
      <family val="2"/>
    </font>
    <font>
      <sz val="10"/>
      <color rgb="FFFFFFFF"/>
      <name val="Aptos Narrow"/>
      <family val="2"/>
    </font>
    <font>
      <vertAlign val="superscript"/>
      <sz val="10"/>
      <color theme="0"/>
      <name val="Aptos Narrow"/>
      <family val="2"/>
    </font>
    <font>
      <vertAlign val="superscript"/>
      <sz val="10"/>
      <color rgb="FF000000"/>
      <name val="Aptos Narrow"/>
      <family val="2"/>
    </font>
    <font>
      <i/>
      <sz val="12"/>
      <color theme="1"/>
      <name val="Aptos Narrow"/>
      <family val="2"/>
    </font>
    <font>
      <vertAlign val="subscript"/>
      <sz val="12"/>
      <color theme="1"/>
      <name val="Aptos Narrow"/>
      <family val="2"/>
    </font>
    <font>
      <b/>
      <sz val="10"/>
      <color rgb="FF000000"/>
      <name val="Aptos Narrow"/>
      <family val="2"/>
    </font>
    <font>
      <b/>
      <vertAlign val="superscript"/>
      <sz val="10"/>
      <color rgb="FF000000"/>
      <name val="Aptos Narrow"/>
      <family val="2"/>
    </font>
    <font>
      <vertAlign val="subscript"/>
      <sz val="10"/>
      <color theme="1"/>
      <name val="Aptos Narrow"/>
      <family val="2"/>
    </font>
    <font>
      <i/>
      <sz val="9"/>
      <name val="Aptos Narrow"/>
      <family val="2"/>
    </font>
    <font>
      <sz val="12"/>
      <color theme="1"/>
      <name val="Calibri"/>
      <family val="2"/>
      <scheme val="minor"/>
    </font>
    <font>
      <i/>
      <sz val="12"/>
      <name val="Aptos Narrow"/>
      <family val="2"/>
    </font>
    <font>
      <sz val="12"/>
      <color rgb="FF000000"/>
      <name val="Aptos Narrow"/>
      <family val="2"/>
    </font>
    <font>
      <vertAlign val="subscript"/>
      <sz val="12"/>
      <name val="Aptos Narrow"/>
      <family val="2"/>
    </font>
    <font>
      <u/>
      <sz val="12"/>
      <name val="Aptos Narrow"/>
      <family val="2"/>
    </font>
    <font>
      <sz val="8"/>
      <color theme="1"/>
      <name val="Century Gothic"/>
      <family val="2"/>
    </font>
    <font>
      <sz val="8"/>
      <name val="Century Gothic"/>
      <family val="2"/>
    </font>
    <font>
      <sz val="8"/>
      <color rgb="FFFF0000"/>
      <name val="Century Gothic"/>
      <family val="2"/>
    </font>
    <font>
      <i/>
      <sz val="8"/>
      <color theme="1"/>
      <name val="Century Gothic"/>
      <family val="2"/>
    </font>
    <font>
      <strike/>
      <sz val="12"/>
      <name val="Aptos Narrow"/>
      <family val="2"/>
    </font>
    <font>
      <sz val="12"/>
      <color rgb="FFFF00FF"/>
      <name val="Aptos Narrow"/>
      <family val="2"/>
    </font>
    <font>
      <b/>
      <sz val="8"/>
      <color theme="1"/>
      <name val="Century Gothic"/>
      <family val="2"/>
    </font>
    <font>
      <b/>
      <sz val="8"/>
      <color theme="0"/>
      <name val="Century Gothic"/>
      <family val="2"/>
    </font>
    <font>
      <u/>
      <sz val="11"/>
      <color rgb="FF0070C0"/>
      <name val="Arial Narrow"/>
      <family val="2"/>
    </font>
    <font>
      <u/>
      <sz val="11"/>
      <color theme="10"/>
      <name val="Arial Narrow"/>
      <family val="2"/>
    </font>
    <font>
      <sz val="11"/>
      <color theme="1"/>
      <name val="Arial Narrow"/>
      <family val="2"/>
    </font>
  </fonts>
  <fills count="1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EDEDED"/>
        <bgColor indexed="64"/>
      </patternFill>
    </fill>
    <fill>
      <patternFill patternType="solid">
        <fgColor theme="6" tint="0.79998168889431442"/>
        <bgColor indexed="64"/>
      </patternFill>
    </fill>
    <fill>
      <patternFill patternType="solid">
        <fgColor rgb="FF8497B0"/>
        <bgColor indexed="64"/>
      </patternFill>
    </fill>
    <fill>
      <patternFill patternType="solid">
        <fgColor theme="2"/>
        <bgColor indexed="64"/>
      </patternFill>
    </fill>
    <fill>
      <patternFill patternType="solid">
        <fgColor rgb="FF1F4E78"/>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203764"/>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9" tint="-0.249977111117893"/>
        <bgColor indexed="64"/>
      </patternFill>
    </fill>
    <fill>
      <patternFill patternType="solid">
        <fgColor rgb="FF7030A0"/>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theme="2" tint="-0.24994659260841701"/>
      </top>
      <bottom style="thin">
        <color theme="2" tint="-0.24994659260841701"/>
      </bottom>
      <diagonal/>
    </border>
    <border>
      <left/>
      <right/>
      <top style="thin">
        <color theme="2" tint="-0.24994659260841701"/>
      </top>
      <bottom/>
      <diagonal/>
    </border>
    <border>
      <left style="thin">
        <color indexed="64"/>
      </left>
      <right style="thin">
        <color indexed="64"/>
      </right>
      <top/>
      <bottom/>
      <diagonal/>
    </border>
    <border>
      <left/>
      <right/>
      <top style="medium">
        <color indexed="64"/>
      </top>
      <bottom/>
      <diagonal/>
    </border>
    <border>
      <left/>
      <right/>
      <top/>
      <bottom style="thin">
        <color theme="2" tint="-0.24994659260841701"/>
      </bottom>
      <diagonal/>
    </border>
    <border>
      <left/>
      <right/>
      <top/>
      <bottom style="thin">
        <color theme="2" tint="-0.749961851863155"/>
      </bottom>
      <diagonal/>
    </border>
    <border>
      <left/>
      <right/>
      <top style="thin">
        <color theme="2" tint="-0.749961851863155"/>
      </top>
      <bottom style="thin">
        <color theme="2" tint="-0.749961851863155"/>
      </bottom>
      <diagonal/>
    </border>
    <border>
      <left/>
      <right/>
      <top style="thin">
        <color theme="2" tint="-0.749961851863155"/>
      </top>
      <bottom/>
      <diagonal/>
    </border>
    <border>
      <left/>
      <right/>
      <top style="medium">
        <color theme="2" tint="-0.749961851863155"/>
      </top>
      <bottom style="thin">
        <color theme="2" tint="-0.749961851863155"/>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right style="thin">
        <color indexed="64"/>
      </right>
      <top style="thin">
        <color indexed="64"/>
      </top>
      <bottom style="thin">
        <color theme="2" tint="-0.24994659260841701"/>
      </bottom>
      <diagonal/>
    </border>
    <border>
      <left/>
      <right style="thin">
        <color indexed="64"/>
      </right>
      <top style="thin">
        <color theme="2" tint="-0.24994659260841701"/>
      </top>
      <bottom style="thin">
        <color theme="2" tint="-0.24994659260841701"/>
      </bottom>
      <diagonal/>
    </border>
    <border>
      <left/>
      <right style="thin">
        <color indexed="64"/>
      </right>
      <top/>
      <bottom style="thin">
        <color theme="2" tint="-0.24994659260841701"/>
      </bottom>
      <diagonal/>
    </border>
    <border>
      <left/>
      <right/>
      <top style="thin">
        <color theme="2" tint="-0.749961851863155"/>
      </top>
      <bottom style="medium">
        <color indexed="64"/>
      </bottom>
      <diagonal/>
    </border>
    <border>
      <left/>
      <right/>
      <top style="thin">
        <color theme="2" tint="-0.24994659260841701"/>
      </top>
      <bottom style="medium">
        <color indexed="64"/>
      </bottom>
      <diagonal/>
    </border>
    <border>
      <left/>
      <right style="thin">
        <color indexed="64"/>
      </right>
      <top style="thin">
        <color theme="2" tint="-0.24994659260841701"/>
      </top>
      <bottom style="medium">
        <color indexed="64"/>
      </bottom>
      <diagonal/>
    </border>
    <border>
      <left style="thin">
        <color indexed="64"/>
      </left>
      <right style="thin">
        <color indexed="64"/>
      </right>
      <top style="thin">
        <color theme="2" tint="-0.24994659260841701"/>
      </top>
      <bottom style="medium">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theme="6"/>
      </bottom>
      <diagonal/>
    </border>
    <border>
      <left/>
      <right style="thin">
        <color indexed="64"/>
      </right>
      <top style="thin">
        <color indexed="64"/>
      </top>
      <bottom style="medium">
        <color indexed="64"/>
      </bottom>
      <diagonal/>
    </border>
    <border>
      <left/>
      <right/>
      <top style="medium">
        <color indexed="64"/>
      </top>
      <bottom style="thin">
        <color theme="2" tint="-0.749961851863155"/>
      </bottom>
      <diagonal/>
    </border>
    <border>
      <left/>
      <right style="thin">
        <color indexed="64"/>
      </right>
      <top style="medium">
        <color indexed="64"/>
      </top>
      <bottom style="thin">
        <color theme="2" tint="-0.749961851863155"/>
      </bottom>
      <diagonal/>
    </border>
    <border>
      <left/>
      <right style="thin">
        <color indexed="64"/>
      </right>
      <top style="thin">
        <color theme="2" tint="-0.749961851863155"/>
      </top>
      <bottom style="thin">
        <color theme="2" tint="-0.749961851863155"/>
      </bottom>
      <diagonal/>
    </border>
    <border>
      <left style="thin">
        <color theme="2" tint="-0.24994659260841701"/>
      </left>
      <right style="thin">
        <color theme="2" tint="-0.24994659260841701"/>
      </right>
      <top/>
      <bottom style="thin">
        <color theme="2" tint="-0.24994659260841701"/>
      </bottom>
      <diagonal/>
    </border>
    <border>
      <left/>
      <right/>
      <top style="medium">
        <color indexed="64"/>
      </top>
      <bottom style="thin">
        <color indexed="64"/>
      </bottom>
      <diagonal/>
    </border>
    <border>
      <left style="thin">
        <color theme="2" tint="-0.24994659260841701"/>
      </left>
      <right style="thin">
        <color theme="2" tint="-0.24994659260841701"/>
      </right>
      <top style="medium">
        <color indexed="64"/>
      </top>
      <bottom style="thin">
        <color indexed="64"/>
      </bottom>
      <diagonal/>
    </border>
    <border>
      <left style="thin">
        <color theme="2" tint="-0.24994659260841701"/>
      </left>
      <right style="thin">
        <color theme="2" tint="-0.24994659260841701"/>
      </right>
      <top style="thin">
        <color theme="2" tint="-0.24994659260841701"/>
      </top>
      <bottom style="thin">
        <color indexed="64"/>
      </bottom>
      <diagonal/>
    </border>
    <border>
      <left/>
      <right style="thin">
        <color theme="2" tint="-0.24994659260841701"/>
      </right>
      <top style="thin">
        <color indexed="64"/>
      </top>
      <bottom style="thin">
        <color indexed="64"/>
      </bottom>
      <diagonal/>
    </border>
    <border>
      <left style="thin">
        <color theme="2" tint="-0.24994659260841701"/>
      </left>
      <right style="thin">
        <color theme="2" tint="-0.24994659260841701"/>
      </right>
      <top style="thin">
        <color indexed="64"/>
      </top>
      <bottom style="thin">
        <color indexed="64"/>
      </bottom>
      <diagonal/>
    </border>
    <border>
      <left style="thin">
        <color theme="2" tint="-0.24994659260841701"/>
      </left>
      <right style="thin">
        <color theme="2" tint="-0.24994659260841701"/>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theme="2" tint="-0.24994659260841701"/>
      </left>
      <right style="thin">
        <color theme="2" tint="-0.24994659260841701"/>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theme="2" tint="-0.24994659260841701"/>
      </left>
      <right/>
      <top style="thin">
        <color theme="2" tint="-0.24994659260841701"/>
      </top>
      <bottom style="thin">
        <color theme="2" tint="-0.2499465926084170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medium">
        <color theme="2" tint="-0.749961851863155"/>
      </bottom>
      <diagonal/>
    </border>
    <border>
      <left style="thin">
        <color indexed="64"/>
      </left>
      <right style="thin">
        <color theme="2" tint="-0.24994659260841701"/>
      </right>
      <top style="thin">
        <color indexed="64"/>
      </top>
      <bottom style="medium">
        <color indexed="64"/>
      </bottom>
      <diagonal/>
    </border>
    <border>
      <left/>
      <right/>
      <top style="medium">
        <color theme="2" tint="-0.749961851863155"/>
      </top>
      <bottom style="thin">
        <color theme="2" tint="-0.24994659260841701"/>
      </bottom>
      <diagonal/>
    </border>
    <border>
      <left/>
      <right style="thin">
        <color theme="2" tint="-0.24994659260841701"/>
      </right>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diagonal/>
    </border>
    <border>
      <left/>
      <right style="thin">
        <color theme="2" tint="-0.24994659260841701"/>
      </right>
      <top/>
      <bottom/>
      <diagonal/>
    </border>
    <border>
      <left/>
      <right style="thin">
        <color theme="2" tint="-0.24994659260841701"/>
      </right>
      <top style="thin">
        <color theme="6"/>
      </top>
      <bottom/>
      <diagonal/>
    </border>
    <border>
      <left/>
      <right style="thin">
        <color theme="2" tint="-0.24994659260841701"/>
      </right>
      <top style="thin">
        <color theme="6"/>
      </top>
      <bottom style="thin">
        <color theme="2" tint="-0.24994659260841701"/>
      </bottom>
      <diagonal/>
    </border>
    <border>
      <left style="thin">
        <color theme="2" tint="-0.24994659260841701"/>
      </left>
      <right/>
      <top/>
      <bottom/>
      <diagonal/>
    </border>
    <border>
      <left/>
      <right style="thin">
        <color indexed="64"/>
      </right>
      <top/>
      <bottom style="thin">
        <color theme="2" tint="-0.749961851863155"/>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267">
    <xf numFmtId="0" fontId="0" fillId="0" borderId="0" xfId="0"/>
    <xf numFmtId="0" fontId="5" fillId="0" borderId="0" xfId="0" applyFont="1"/>
    <xf numFmtId="0" fontId="6" fillId="0" borderId="0" xfId="0" applyFont="1"/>
    <xf numFmtId="0" fontId="5" fillId="10" borderId="0" xfId="0" applyFont="1" applyFill="1"/>
    <xf numFmtId="0" fontId="8" fillId="10" borderId="0" xfId="0" applyFont="1" applyFill="1" applyAlignment="1">
      <alignment horizontal="left"/>
    </xf>
    <xf numFmtId="0" fontId="9" fillId="10" borderId="0" xfId="0" applyFont="1" applyFill="1" applyAlignment="1">
      <alignment horizontal="left" indent="1"/>
    </xf>
    <xf numFmtId="0" fontId="7" fillId="10" borderId="0" xfId="0" applyFont="1" applyFill="1"/>
    <xf numFmtId="0" fontId="5" fillId="0" borderId="0" xfId="0" applyFont="1" applyAlignment="1">
      <alignment horizontal="left" indent="2"/>
    </xf>
    <xf numFmtId="0" fontId="6" fillId="2" borderId="4" xfId="0" applyFont="1" applyFill="1" applyBorder="1" applyAlignment="1">
      <alignment horizontal="left" vertical="center" wrapText="1" indent="1"/>
    </xf>
    <xf numFmtId="0" fontId="13" fillId="5" borderId="2" xfId="0" applyFont="1" applyFill="1" applyBorder="1" applyAlignment="1">
      <alignment horizontal="left" vertical="center" indent="1"/>
    </xf>
    <xf numFmtId="0" fontId="13" fillId="5" borderId="2" xfId="0" applyFont="1" applyFill="1" applyBorder="1" applyAlignment="1">
      <alignment vertical="center"/>
    </xf>
    <xf numFmtId="1" fontId="6" fillId="2" borderId="4" xfId="0" applyNumberFormat="1" applyFont="1" applyFill="1" applyBorder="1" applyAlignment="1">
      <alignment horizontal="center" vertical="center" wrapText="1"/>
    </xf>
    <xf numFmtId="0" fontId="6" fillId="2" borderId="6" xfId="0" applyFont="1" applyFill="1" applyBorder="1" applyAlignment="1">
      <alignment horizontal="left" indent="1"/>
    </xf>
    <xf numFmtId="0" fontId="6" fillId="2" borderId="6" xfId="0" applyFont="1" applyFill="1" applyBorder="1"/>
    <xf numFmtId="0" fontId="4" fillId="3" borderId="30" xfId="0" applyFont="1" applyFill="1" applyBorder="1" applyAlignment="1">
      <alignment horizontal="left" vertical="center" indent="1"/>
    </xf>
    <xf numFmtId="0" fontId="13" fillId="5" borderId="31" xfId="0" applyFont="1" applyFill="1" applyBorder="1" applyAlignment="1">
      <alignment vertical="center"/>
    </xf>
    <xf numFmtId="0" fontId="4" fillId="4" borderId="0" xfId="0" applyFont="1" applyFill="1" applyAlignment="1">
      <alignment horizontal="left" vertical="center" indent="1"/>
    </xf>
    <xf numFmtId="0" fontId="14" fillId="2" borderId="32" xfId="8" applyFont="1" applyFill="1" applyBorder="1" applyAlignment="1">
      <alignment vertical="center"/>
    </xf>
    <xf numFmtId="0" fontId="5" fillId="0" borderId="0" xfId="0" applyFont="1" applyAlignment="1">
      <alignment horizontal="left" indent="1"/>
    </xf>
    <xf numFmtId="0" fontId="10" fillId="3" borderId="0" xfId="0" applyFont="1" applyFill="1" applyAlignment="1">
      <alignment horizontal="left" vertical="center" indent="1"/>
    </xf>
    <xf numFmtId="0" fontId="15" fillId="2" borderId="0" xfId="0" applyFont="1" applyFill="1" applyAlignment="1">
      <alignment vertical="top"/>
    </xf>
    <xf numFmtId="0" fontId="15" fillId="0" borderId="0" xfId="0" applyFont="1" applyAlignment="1">
      <alignment vertical="top"/>
    </xf>
    <xf numFmtId="0" fontId="16" fillId="5" borderId="2" xfId="0" applyFont="1" applyFill="1" applyBorder="1" applyAlignment="1">
      <alignment horizontal="left" vertical="center" indent="1"/>
    </xf>
    <xf numFmtId="0" fontId="15" fillId="0" borderId="0" xfId="0" applyFont="1"/>
    <xf numFmtId="0" fontId="15" fillId="2" borderId="0" xfId="0" applyFont="1" applyFill="1"/>
    <xf numFmtId="0" fontId="16" fillId="5" borderId="2" xfId="0" applyFont="1" applyFill="1" applyBorder="1" applyAlignment="1">
      <alignment vertical="top"/>
    </xf>
    <xf numFmtId="0" fontId="17" fillId="2" borderId="0" xfId="0" applyFont="1" applyFill="1" applyAlignment="1">
      <alignment vertical="top" wrapText="1"/>
    </xf>
    <xf numFmtId="0" fontId="15" fillId="2" borderId="0" xfId="0" applyFont="1" applyFill="1" applyAlignment="1">
      <alignment horizontal="center" vertical="top"/>
    </xf>
    <xf numFmtId="0" fontId="18" fillId="2" borderId="0" xfId="0" applyFont="1" applyFill="1" applyAlignment="1">
      <alignment vertical="top" wrapText="1"/>
    </xf>
    <xf numFmtId="0" fontId="10" fillId="3" borderId="30" xfId="0" applyFont="1" applyFill="1" applyBorder="1" applyAlignment="1">
      <alignment horizontal="left" vertical="top" indent="1"/>
    </xf>
    <xf numFmtId="0" fontId="16" fillId="5" borderId="31" xfId="0" applyFont="1" applyFill="1" applyBorder="1" applyAlignment="1">
      <alignment horizontal="left" vertical="top" indent="1"/>
    </xf>
    <xf numFmtId="0" fontId="16" fillId="5" borderId="31" xfId="0" applyFont="1" applyFill="1" applyBorder="1" applyAlignment="1">
      <alignment horizontal="left" vertical="top" wrapText="1" indent="1"/>
    </xf>
    <xf numFmtId="0" fontId="10" fillId="4" borderId="64" xfId="0" applyFont="1" applyFill="1" applyBorder="1" applyAlignment="1">
      <alignment horizontal="left" vertical="top" wrapText="1" indent="1"/>
    </xf>
    <xf numFmtId="0" fontId="15" fillId="2" borderId="64" xfId="0" applyFont="1" applyFill="1" applyBorder="1" applyAlignment="1">
      <alignment horizontal="left" vertical="top" wrapText="1" indent="1"/>
    </xf>
    <xf numFmtId="0" fontId="15" fillId="2" borderId="65" xfId="0" applyFont="1" applyFill="1" applyBorder="1" applyAlignment="1">
      <alignment horizontal="left" vertical="top" wrapText="1" indent="1"/>
    </xf>
    <xf numFmtId="0" fontId="10" fillId="4" borderId="0" xfId="0" applyFont="1" applyFill="1" applyAlignment="1">
      <alignment horizontal="left" vertical="top" wrapText="1" indent="1"/>
    </xf>
    <xf numFmtId="0" fontId="17" fillId="2" borderId="0" xfId="0" applyFont="1" applyFill="1" applyAlignment="1">
      <alignment horizontal="left" vertical="top" wrapText="1" indent="1"/>
    </xf>
    <xf numFmtId="0" fontId="15" fillId="2" borderId="0" xfId="0" applyFont="1" applyFill="1" applyAlignment="1">
      <alignment horizontal="left" vertical="top" wrapText="1" indent="1"/>
    </xf>
    <xf numFmtId="0" fontId="15" fillId="2" borderId="63" xfId="0" applyFont="1" applyFill="1" applyBorder="1" applyAlignment="1">
      <alignment horizontal="left" vertical="top" wrapText="1" indent="1"/>
    </xf>
    <xf numFmtId="0" fontId="19" fillId="8" borderId="0" xfId="0" applyFont="1" applyFill="1" applyAlignment="1">
      <alignment horizontal="left" vertical="top" indent="1"/>
    </xf>
    <xf numFmtId="0" fontId="15" fillId="2" borderId="41" xfId="0" applyFont="1" applyFill="1" applyBorder="1" applyAlignment="1">
      <alignment horizontal="left" vertical="top" wrapText="1" indent="1"/>
    </xf>
    <xf numFmtId="0" fontId="19" fillId="8" borderId="6" xfId="0" applyFont="1" applyFill="1" applyBorder="1" applyAlignment="1">
      <alignment horizontal="left" vertical="top" indent="1"/>
    </xf>
    <xf numFmtId="0" fontId="17" fillId="2" borderId="6" xfId="0" applyFont="1" applyFill="1" applyBorder="1" applyAlignment="1">
      <alignment horizontal="left" vertical="top" wrapText="1" indent="1"/>
    </xf>
    <xf numFmtId="0" fontId="15" fillId="2" borderId="6" xfId="0" applyFont="1" applyFill="1" applyBorder="1" applyAlignment="1">
      <alignment horizontal="left" vertical="top" wrapText="1" indent="1"/>
    </xf>
    <xf numFmtId="0" fontId="15" fillId="2" borderId="66" xfId="0" applyFont="1" applyFill="1" applyBorder="1" applyAlignment="1">
      <alignment horizontal="left" vertical="top" wrapText="1" indent="1"/>
    </xf>
    <xf numFmtId="0" fontId="10" fillId="8" borderId="6" xfId="0" applyFont="1" applyFill="1" applyBorder="1" applyAlignment="1">
      <alignment horizontal="left" vertical="top" indent="1"/>
    </xf>
    <xf numFmtId="0" fontId="15" fillId="2" borderId="2" xfId="0" applyFont="1" applyFill="1" applyBorder="1" applyAlignment="1">
      <alignment horizontal="left" vertical="top" wrapText="1" indent="1"/>
    </xf>
    <xf numFmtId="0" fontId="15" fillId="2" borderId="68" xfId="0" applyFont="1" applyFill="1" applyBorder="1" applyAlignment="1">
      <alignment horizontal="left" vertical="top" wrapText="1" indent="1"/>
    </xf>
    <xf numFmtId="0" fontId="10" fillId="8" borderId="2" xfId="0" applyFont="1" applyFill="1" applyBorder="1" applyAlignment="1">
      <alignment horizontal="left" vertical="top" indent="1"/>
    </xf>
    <xf numFmtId="0" fontId="17" fillId="2" borderId="2" xfId="0" applyFont="1" applyFill="1" applyBorder="1" applyAlignment="1">
      <alignment horizontal="left" vertical="top" wrapText="1" indent="1"/>
    </xf>
    <xf numFmtId="0" fontId="15" fillId="2" borderId="67" xfId="0" applyFont="1" applyFill="1" applyBorder="1" applyAlignment="1">
      <alignment horizontal="left" vertical="top" wrapText="1" indent="1"/>
    </xf>
    <xf numFmtId="0" fontId="15" fillId="2" borderId="69" xfId="0" applyFont="1" applyFill="1" applyBorder="1" applyAlignment="1">
      <alignment horizontal="left" vertical="top" wrapText="1" indent="1"/>
    </xf>
    <xf numFmtId="0" fontId="20" fillId="2" borderId="2" xfId="0" applyFont="1" applyFill="1" applyBorder="1" applyAlignment="1">
      <alignment horizontal="left" vertical="top" wrapText="1" indent="1"/>
    </xf>
    <xf numFmtId="0" fontId="21" fillId="3" borderId="1" xfId="3" applyFont="1" applyFill="1" applyBorder="1" applyAlignment="1">
      <alignment horizontal="left" vertical="center" indent="1"/>
    </xf>
    <xf numFmtId="0" fontId="22" fillId="3" borderId="2" xfId="0" applyFont="1" applyFill="1" applyBorder="1" applyAlignment="1">
      <alignment horizontal="right" vertical="center" indent="1"/>
    </xf>
    <xf numFmtId="9" fontId="22" fillId="3" borderId="2" xfId="2" applyFont="1" applyFill="1" applyBorder="1" applyAlignment="1">
      <alignment horizontal="right" vertical="center" indent="1"/>
    </xf>
    <xf numFmtId="9" fontId="22" fillId="3" borderId="3" xfId="2" applyFont="1" applyFill="1" applyBorder="1" applyAlignment="1">
      <alignment horizontal="right" vertical="center" indent="1"/>
    </xf>
    <xf numFmtId="0" fontId="23" fillId="2" borderId="0" xfId="0" applyFont="1" applyFill="1"/>
    <xf numFmtId="0" fontId="23" fillId="0" borderId="0" xfId="0" applyFont="1"/>
    <xf numFmtId="0" fontId="21" fillId="4" borderId="12" xfId="0" applyFont="1" applyFill="1" applyBorder="1" applyAlignment="1">
      <alignment horizontal="left" vertical="center" indent="1"/>
    </xf>
    <xf numFmtId="0" fontId="21" fillId="4" borderId="0" xfId="0" applyFont="1" applyFill="1" applyAlignment="1">
      <alignment vertical="center"/>
    </xf>
    <xf numFmtId="0" fontId="24" fillId="8" borderId="17" xfId="0" applyFont="1" applyFill="1" applyBorder="1" applyAlignment="1">
      <alignment wrapText="1"/>
    </xf>
    <xf numFmtId="0" fontId="22" fillId="4" borderId="45" xfId="0" applyFont="1" applyFill="1" applyBorder="1" applyAlignment="1">
      <alignment horizontal="left" vertical="center" indent="1"/>
    </xf>
    <xf numFmtId="0" fontId="25" fillId="5" borderId="21" xfId="0" applyFont="1" applyFill="1" applyBorder="1" applyAlignment="1">
      <alignment horizontal="left" vertical="center" indent="1"/>
    </xf>
    <xf numFmtId="0" fontId="25" fillId="5" borderId="1" xfId="0" applyFont="1" applyFill="1" applyBorder="1" applyAlignment="1">
      <alignment horizontal="right" vertical="center" wrapText="1" indent="1"/>
    </xf>
    <xf numFmtId="0" fontId="25" fillId="5" borderId="75" xfId="0" applyFont="1" applyFill="1" applyBorder="1" applyAlignment="1">
      <alignment horizontal="right" vertical="center" wrapText="1" indent="1"/>
    </xf>
    <xf numFmtId="0" fontId="25" fillId="5" borderId="3" xfId="0" applyFont="1" applyFill="1" applyBorder="1" applyAlignment="1">
      <alignment horizontal="right" vertical="center" wrapText="1" indent="1"/>
    </xf>
    <xf numFmtId="9" fontId="25" fillId="5" borderId="21" xfId="2" applyFont="1" applyFill="1" applyBorder="1" applyAlignment="1">
      <alignment horizontal="right" vertical="center" wrapText="1" indent="1"/>
    </xf>
    <xf numFmtId="0" fontId="21" fillId="8" borderId="17" xfId="0" applyFont="1" applyFill="1" applyBorder="1" applyAlignment="1">
      <alignment horizontal="right" vertical="center" wrapText="1" indent="1"/>
    </xf>
    <xf numFmtId="0" fontId="27" fillId="2" borderId="12" xfId="0" applyFont="1" applyFill="1" applyBorder="1" applyAlignment="1">
      <alignment horizontal="left" vertical="center" indent="2"/>
    </xf>
    <xf numFmtId="0" fontId="28" fillId="2" borderId="0" xfId="0" applyFont="1" applyFill="1" applyAlignment="1">
      <alignment horizontal="right" vertical="center" indent="1"/>
    </xf>
    <xf numFmtId="0" fontId="28" fillId="2" borderId="17" xfId="0" applyFont="1" applyFill="1" applyBorder="1" applyAlignment="1">
      <alignment horizontal="right" vertical="center" indent="1"/>
    </xf>
    <xf numFmtId="9" fontId="28" fillId="2" borderId="17" xfId="2" applyFont="1" applyFill="1" applyBorder="1" applyAlignment="1">
      <alignment horizontal="right" vertical="center" indent="1"/>
    </xf>
    <xf numFmtId="0" fontId="22" fillId="8" borderId="17" xfId="0" applyFont="1" applyFill="1" applyBorder="1" applyAlignment="1">
      <alignment horizontal="right" vertical="center" indent="1"/>
    </xf>
    <xf numFmtId="0" fontId="22" fillId="0" borderId="0" xfId="0" applyFont="1"/>
    <xf numFmtId="0" fontId="23" fillId="2" borderId="8" xfId="0" applyFont="1" applyFill="1" applyBorder="1" applyAlignment="1">
      <alignment horizontal="left" vertical="center" wrapText="1" indent="4"/>
    </xf>
    <xf numFmtId="37" fontId="28" fillId="2" borderId="9" xfId="1" applyNumberFormat="1" applyFont="1" applyFill="1" applyBorder="1" applyAlignment="1">
      <alignment horizontal="right" vertical="center" indent="1"/>
    </xf>
    <xf numFmtId="37" fontId="28" fillId="2" borderId="11" xfId="1" applyNumberFormat="1" applyFont="1" applyFill="1" applyBorder="1" applyAlignment="1">
      <alignment horizontal="right" vertical="center" indent="1"/>
    </xf>
    <xf numFmtId="3" fontId="22" fillId="8" borderId="11" xfId="0" applyNumberFormat="1" applyFont="1" applyFill="1" applyBorder="1" applyAlignment="1">
      <alignment horizontal="right" vertical="center" indent="1"/>
    </xf>
    <xf numFmtId="37" fontId="28" fillId="2" borderId="0" xfId="1" applyNumberFormat="1" applyFont="1" applyFill="1" applyBorder="1" applyAlignment="1">
      <alignment horizontal="right" vertical="center" indent="1"/>
    </xf>
    <xf numFmtId="37" fontId="28" fillId="2" borderId="17" xfId="1" applyNumberFormat="1" applyFont="1" applyFill="1" applyBorder="1" applyAlignment="1">
      <alignment horizontal="right" vertical="center" indent="1"/>
    </xf>
    <xf numFmtId="3" fontId="22" fillId="8" borderId="79" xfId="0" applyNumberFormat="1" applyFont="1" applyFill="1" applyBorder="1" applyAlignment="1">
      <alignment horizontal="right" vertical="center" indent="1"/>
    </xf>
    <xf numFmtId="0" fontId="23" fillId="2" borderId="5" xfId="0" applyFont="1" applyFill="1" applyBorder="1" applyAlignment="1">
      <alignment horizontal="left" vertical="center" wrapText="1" indent="4"/>
    </xf>
    <xf numFmtId="37" fontId="28" fillId="2" borderId="6" xfId="1" applyNumberFormat="1" applyFont="1" applyFill="1" applyBorder="1" applyAlignment="1">
      <alignment horizontal="right" vertical="center" indent="1"/>
    </xf>
    <xf numFmtId="37" fontId="28" fillId="2" borderId="7" xfId="1" applyNumberFormat="1" applyFont="1" applyFill="1" applyBorder="1" applyAlignment="1">
      <alignment horizontal="right" vertical="center" indent="1"/>
    </xf>
    <xf numFmtId="3" fontId="22" fillId="8" borderId="7" xfId="0" applyNumberFormat="1" applyFont="1" applyFill="1" applyBorder="1" applyAlignment="1">
      <alignment horizontal="right" vertical="center" indent="1"/>
    </xf>
    <xf numFmtId="0" fontId="28" fillId="2" borderId="0" xfId="0" quotePrefix="1" applyFont="1" applyFill="1" applyAlignment="1">
      <alignment horizontal="left" indent="1"/>
    </xf>
    <xf numFmtId="9" fontId="23" fillId="2" borderId="0" xfId="2" applyFont="1" applyFill="1" applyAlignment="1">
      <alignment horizontal="right" indent="1"/>
    </xf>
    <xf numFmtId="0" fontId="28" fillId="2" borderId="0" xfId="0" applyFont="1" applyFill="1" applyAlignment="1">
      <alignment horizontal="right" indent="1"/>
    </xf>
    <xf numFmtId="0" fontId="28" fillId="0" borderId="0" xfId="0" applyFont="1"/>
    <xf numFmtId="0" fontId="22" fillId="2" borderId="0" xfId="0" applyFont="1" applyFill="1" applyAlignment="1">
      <alignment horizontal="right" indent="1"/>
    </xf>
    <xf numFmtId="0" fontId="23" fillId="2" borderId="0" xfId="0" applyFont="1" applyFill="1" applyAlignment="1">
      <alignment horizontal="right" indent="1"/>
    </xf>
    <xf numFmtId="0" fontId="24" fillId="2" borderId="0" xfId="0" applyFont="1" applyFill="1"/>
    <xf numFmtId="9" fontId="29" fillId="2" borderId="0" xfId="2" applyFont="1" applyFill="1" applyAlignment="1">
      <alignment horizontal="left" indent="1"/>
    </xf>
    <xf numFmtId="0" fontId="23" fillId="0" borderId="0" xfId="0" applyFont="1" applyAlignment="1">
      <alignment horizontal="right" indent="1"/>
    </xf>
    <xf numFmtId="165" fontId="23" fillId="2" borderId="0" xfId="0" applyNumberFormat="1" applyFont="1" applyFill="1"/>
    <xf numFmtId="9" fontId="23" fillId="2" borderId="0" xfId="0" applyNumberFormat="1" applyFont="1" applyFill="1" applyAlignment="1">
      <alignment horizontal="right" indent="1"/>
    </xf>
    <xf numFmtId="9" fontId="23" fillId="0" borderId="0" xfId="2" applyFont="1" applyAlignment="1">
      <alignment horizontal="right" indent="1"/>
    </xf>
    <xf numFmtId="0" fontId="21" fillId="3" borderId="1" xfId="0" applyFont="1" applyFill="1" applyBorder="1" applyAlignment="1">
      <alignment horizontal="left" vertical="center" indent="1"/>
    </xf>
    <xf numFmtId="0" fontId="22" fillId="3" borderId="3" xfId="0" applyFont="1" applyFill="1" applyBorder="1" applyAlignment="1">
      <alignment horizontal="right" vertical="center" indent="1"/>
    </xf>
    <xf numFmtId="9" fontId="23" fillId="0" borderId="0" xfId="2" applyFont="1"/>
    <xf numFmtId="0" fontId="21" fillId="4" borderId="13" xfId="0" applyFont="1" applyFill="1" applyBorder="1" applyAlignment="1">
      <alignment vertical="center"/>
    </xf>
    <xf numFmtId="0" fontId="21" fillId="4" borderId="56" xfId="0" applyFont="1" applyFill="1" applyBorder="1" applyAlignment="1">
      <alignment vertical="center"/>
    </xf>
    <xf numFmtId="0" fontId="21" fillId="4" borderId="71" xfId="0" applyFont="1" applyFill="1" applyBorder="1" applyAlignment="1">
      <alignment horizontal="right" vertical="center"/>
    </xf>
    <xf numFmtId="0" fontId="28" fillId="5" borderId="74" xfId="0" applyFont="1" applyFill="1" applyBorder="1" applyAlignment="1">
      <alignment horizontal="left" vertical="center" indent="1"/>
    </xf>
    <xf numFmtId="0" fontId="28" fillId="5" borderId="64" xfId="0" applyFont="1" applyFill="1" applyBorder="1" applyAlignment="1">
      <alignment horizontal="left" vertical="center" indent="1"/>
    </xf>
    <xf numFmtId="0" fontId="25" fillId="5" borderId="6" xfId="0" applyFont="1" applyFill="1" applyBorder="1" applyAlignment="1">
      <alignment horizontal="right" vertical="center" wrapText="1" indent="1"/>
    </xf>
    <xf numFmtId="9" fontId="25" fillId="5" borderId="6" xfId="2" applyFont="1" applyFill="1" applyBorder="1" applyAlignment="1">
      <alignment horizontal="right" vertical="center" wrapText="1" indent="1"/>
    </xf>
    <xf numFmtId="0" fontId="21" fillId="8" borderId="0" xfId="0" applyFont="1" applyFill="1" applyAlignment="1">
      <alignment horizontal="right" vertical="center" wrapText="1" indent="1"/>
    </xf>
    <xf numFmtId="0" fontId="25" fillId="5" borderId="2" xfId="0" applyFont="1" applyFill="1" applyBorder="1" applyAlignment="1">
      <alignment horizontal="right" vertical="center" wrapText="1" indent="1"/>
    </xf>
    <xf numFmtId="9" fontId="25" fillId="5" borderId="2" xfId="2" applyFont="1" applyFill="1" applyBorder="1" applyAlignment="1">
      <alignment horizontal="right" vertical="center" wrapText="1" indent="1"/>
    </xf>
    <xf numFmtId="9" fontId="25" fillId="5" borderId="75" xfId="2" applyFont="1" applyFill="1" applyBorder="1" applyAlignment="1">
      <alignment horizontal="right" vertical="center" wrapText="1"/>
    </xf>
    <xf numFmtId="0" fontId="33" fillId="12" borderId="34" xfId="0" applyFont="1" applyFill="1" applyBorder="1" applyAlignment="1">
      <alignment horizontal="left" vertical="center" wrapText="1" indent="1"/>
    </xf>
    <xf numFmtId="0" fontId="27" fillId="2" borderId="0" xfId="0" applyFont="1" applyFill="1" applyAlignment="1">
      <alignment horizontal="left" vertical="center" indent="2"/>
    </xf>
    <xf numFmtId="9" fontId="28" fillId="2" borderId="0" xfId="2" applyFont="1" applyFill="1" applyAlignment="1">
      <alignment horizontal="right" vertical="center" indent="1"/>
    </xf>
    <xf numFmtId="0" fontId="22" fillId="8" borderId="0" xfId="0" applyFont="1" applyFill="1" applyAlignment="1">
      <alignment horizontal="right" vertical="center" indent="1"/>
    </xf>
    <xf numFmtId="0" fontId="23" fillId="2" borderId="9" xfId="0" applyFont="1" applyFill="1" applyBorder="1" applyAlignment="1">
      <alignment horizontal="left" vertical="center" wrapText="1" indent="4"/>
    </xf>
    <xf numFmtId="164" fontId="28" fillId="2" borderId="9" xfId="0" applyNumberFormat="1" applyFont="1" applyFill="1" applyBorder="1" applyAlignment="1">
      <alignment horizontal="right" vertical="center" indent="1"/>
    </xf>
    <xf numFmtId="9" fontId="28" fillId="2" borderId="9" xfId="2" applyFont="1" applyFill="1" applyBorder="1" applyAlignment="1">
      <alignment horizontal="right" vertical="center" indent="1"/>
    </xf>
    <xf numFmtId="3" fontId="22" fillId="8" borderId="9" xfId="0" applyNumberFormat="1" applyFont="1" applyFill="1" applyBorder="1" applyAlignment="1">
      <alignment horizontal="right" vertical="center" indent="1"/>
    </xf>
    <xf numFmtId="164" fontId="28" fillId="2" borderId="11" xfId="0" applyNumberFormat="1" applyFont="1" applyFill="1" applyBorder="1" applyAlignment="1">
      <alignment horizontal="right" vertical="center" indent="1"/>
    </xf>
    <xf numFmtId="3" fontId="28" fillId="2" borderId="9" xfId="0" applyNumberFormat="1" applyFont="1" applyFill="1" applyBorder="1" applyAlignment="1">
      <alignment horizontal="right" vertical="center" indent="1"/>
    </xf>
    <xf numFmtId="3" fontId="28" fillId="2" borderId="11" xfId="0" applyNumberFormat="1" applyFont="1" applyFill="1" applyBorder="1" applyAlignment="1">
      <alignment horizontal="right" vertical="center" indent="1"/>
    </xf>
    <xf numFmtId="0" fontId="28" fillId="2" borderId="9" xfId="0" applyFont="1" applyFill="1" applyBorder="1" applyAlignment="1">
      <alignment horizontal="left" vertical="center" wrapText="1" indent="4"/>
    </xf>
    <xf numFmtId="0" fontId="28" fillId="2" borderId="28" xfId="0" applyFont="1" applyFill="1" applyBorder="1" applyAlignment="1">
      <alignment horizontal="left" vertical="center" wrapText="1" indent="4"/>
    </xf>
    <xf numFmtId="3" fontId="28" fillId="2" borderId="26" xfId="0" applyNumberFormat="1" applyFont="1" applyFill="1" applyBorder="1" applyAlignment="1">
      <alignment horizontal="right" vertical="center" indent="1"/>
    </xf>
    <xf numFmtId="9" fontId="28" fillId="2" borderId="26" xfId="2" applyFont="1" applyFill="1" applyBorder="1" applyAlignment="1">
      <alignment horizontal="right" vertical="center" indent="1"/>
    </xf>
    <xf numFmtId="3" fontId="22" fillId="8" borderId="26" xfId="0" applyNumberFormat="1" applyFont="1" applyFill="1" applyBorder="1" applyAlignment="1">
      <alignment horizontal="right" vertical="center" indent="1"/>
    </xf>
    <xf numFmtId="3" fontId="28" fillId="2" borderId="27" xfId="0" applyNumberFormat="1" applyFont="1" applyFill="1" applyBorder="1" applyAlignment="1">
      <alignment horizontal="right" vertical="center" indent="1"/>
    </xf>
    <xf numFmtId="3" fontId="28" fillId="2" borderId="0" xfId="0" applyNumberFormat="1" applyFont="1" applyFill="1" applyAlignment="1">
      <alignment horizontal="right" vertical="center" indent="1"/>
    </xf>
    <xf numFmtId="3" fontId="22" fillId="8" borderId="0" xfId="0" applyNumberFormat="1" applyFont="1" applyFill="1" applyAlignment="1">
      <alignment horizontal="right" vertical="center" indent="1"/>
    </xf>
    <xf numFmtId="3" fontId="28" fillId="2" borderId="17" xfId="0" applyNumberFormat="1" applyFont="1" applyFill="1" applyBorder="1" applyAlignment="1">
      <alignment horizontal="right" vertical="center" indent="1"/>
    </xf>
    <xf numFmtId="0" fontId="23" fillId="2" borderId="28" xfId="0" applyFont="1" applyFill="1" applyBorder="1" applyAlignment="1">
      <alignment horizontal="left" vertical="center" wrapText="1" indent="4"/>
    </xf>
    <xf numFmtId="0" fontId="23" fillId="2" borderId="0" xfId="0" applyFont="1" applyFill="1" applyAlignment="1">
      <alignment horizontal="left" vertical="center" wrapText="1" indent="4"/>
    </xf>
    <xf numFmtId="164" fontId="28" fillId="6" borderId="23" xfId="0" applyNumberFormat="1" applyFont="1" applyFill="1" applyBorder="1" applyAlignment="1">
      <alignment horizontal="left" vertical="center" wrapText="1" indent="2"/>
    </xf>
    <xf numFmtId="164" fontId="28" fillId="7" borderId="24" xfId="0" applyNumberFormat="1" applyFont="1" applyFill="1" applyBorder="1" applyAlignment="1">
      <alignment horizontal="right" vertical="center" indent="1"/>
    </xf>
    <xf numFmtId="9" fontId="28" fillId="7" borderId="24" xfId="2" applyFont="1" applyFill="1" applyBorder="1" applyAlignment="1">
      <alignment horizontal="right" vertical="center" indent="1"/>
    </xf>
    <xf numFmtId="164" fontId="22" fillId="8" borderId="24" xfId="0" applyNumberFormat="1" applyFont="1" applyFill="1" applyBorder="1" applyAlignment="1">
      <alignment horizontal="right" vertical="center" indent="1"/>
    </xf>
    <xf numFmtId="164" fontId="28" fillId="7" borderId="25" xfId="0" applyNumberFormat="1" applyFont="1" applyFill="1" applyBorder="1" applyAlignment="1">
      <alignment horizontal="right" vertical="center" indent="1"/>
    </xf>
    <xf numFmtId="0" fontId="23" fillId="2" borderId="15" xfId="0" applyFont="1" applyFill="1" applyBorder="1" applyAlignment="1">
      <alignment horizontal="left" vertical="center" wrapText="1" indent="4"/>
    </xf>
    <xf numFmtId="0" fontId="28" fillId="2" borderId="26" xfId="0" applyFont="1" applyFill="1" applyBorder="1" applyAlignment="1">
      <alignment horizontal="left" vertical="center" wrapText="1" indent="4"/>
    </xf>
    <xf numFmtId="164" fontId="28" fillId="7" borderId="23" xfId="0" applyNumberFormat="1" applyFont="1" applyFill="1" applyBorder="1" applyAlignment="1">
      <alignment horizontal="left" vertical="center" wrapText="1" indent="2"/>
    </xf>
    <xf numFmtId="164" fontId="23" fillId="6" borderId="1" xfId="0" applyNumberFormat="1" applyFont="1" applyFill="1" applyBorder="1" applyAlignment="1">
      <alignment horizontal="left" vertical="center" indent="1"/>
    </xf>
    <xf numFmtId="164" fontId="23" fillId="7" borderId="1" xfId="0" applyNumberFormat="1" applyFont="1" applyFill="1" applyBorder="1" applyAlignment="1">
      <alignment horizontal="left" vertical="center" indent="1"/>
    </xf>
    <xf numFmtId="164" fontId="23" fillId="7" borderId="2" xfId="0" applyNumberFormat="1" applyFont="1" applyFill="1" applyBorder="1" applyAlignment="1">
      <alignment horizontal="right" vertical="center" indent="1"/>
    </xf>
    <xf numFmtId="9" fontId="23" fillId="7" borderId="2" xfId="2" applyFont="1" applyFill="1" applyBorder="1" applyAlignment="1">
      <alignment horizontal="right" vertical="center" indent="1"/>
    </xf>
    <xf numFmtId="164" fontId="22" fillId="8" borderId="2" xfId="0" applyNumberFormat="1" applyFont="1" applyFill="1" applyBorder="1" applyAlignment="1">
      <alignment horizontal="right" vertical="center" indent="1"/>
    </xf>
    <xf numFmtId="164" fontId="28" fillId="7" borderId="3" xfId="2" applyNumberFormat="1" applyFont="1" applyFill="1" applyBorder="1" applyAlignment="1">
      <alignment horizontal="right" vertical="center" indent="1"/>
    </xf>
    <xf numFmtId="164" fontId="23" fillId="2" borderId="1" xfId="0" applyNumberFormat="1" applyFont="1" applyFill="1" applyBorder="1" applyAlignment="1">
      <alignment horizontal="left" vertical="center" indent="1"/>
    </xf>
    <xf numFmtId="164" fontId="23" fillId="2" borderId="2" xfId="0" applyNumberFormat="1" applyFont="1" applyFill="1" applyBorder="1" applyAlignment="1">
      <alignment horizontal="left" vertical="center" indent="1"/>
    </xf>
    <xf numFmtId="164" fontId="23" fillId="2" borderId="2" xfId="0" applyNumberFormat="1" applyFont="1" applyFill="1" applyBorder="1" applyAlignment="1">
      <alignment horizontal="right" vertical="center" indent="1"/>
    </xf>
    <xf numFmtId="9" fontId="23" fillId="2" borderId="2" xfId="2" applyFont="1" applyFill="1" applyBorder="1" applyAlignment="1">
      <alignment horizontal="right" vertical="center" indent="1"/>
    </xf>
    <xf numFmtId="164" fontId="28" fillId="2" borderId="3" xfId="2" applyNumberFormat="1" applyFont="1" applyFill="1" applyBorder="1" applyAlignment="1">
      <alignment horizontal="right" vertical="center" indent="1"/>
    </xf>
    <xf numFmtId="164" fontId="23" fillId="7" borderId="4" xfId="0" applyNumberFormat="1" applyFont="1" applyFill="1" applyBorder="1" applyAlignment="1">
      <alignment horizontal="right" vertical="center" indent="1"/>
    </xf>
    <xf numFmtId="9" fontId="23" fillId="7" borderId="4" xfId="2" applyFont="1" applyFill="1" applyBorder="1" applyAlignment="1">
      <alignment horizontal="right" vertical="center" indent="1"/>
    </xf>
    <xf numFmtId="164" fontId="22" fillId="8" borderId="4" xfId="0" applyNumberFormat="1" applyFont="1" applyFill="1" applyBorder="1" applyAlignment="1">
      <alignment horizontal="right" vertical="center" indent="1"/>
    </xf>
    <xf numFmtId="164" fontId="28" fillId="7" borderId="13" xfId="2" applyNumberFormat="1" applyFont="1" applyFill="1" applyBorder="1" applyAlignment="1">
      <alignment horizontal="right" vertical="center" indent="1"/>
    </xf>
    <xf numFmtId="164" fontId="28" fillId="7" borderId="8" xfId="0" applyNumberFormat="1" applyFont="1" applyFill="1" applyBorder="1" applyAlignment="1">
      <alignment horizontal="left" vertical="center" indent="3"/>
    </xf>
    <xf numFmtId="164" fontId="23" fillId="7" borderId="8" xfId="0" applyNumberFormat="1" applyFont="1" applyFill="1" applyBorder="1" applyAlignment="1">
      <alignment horizontal="left" vertical="center" indent="1"/>
    </xf>
    <xf numFmtId="164" fontId="23" fillId="7" borderId="9" xfId="0" applyNumberFormat="1" applyFont="1" applyFill="1" applyBorder="1" applyAlignment="1">
      <alignment horizontal="right" vertical="center" indent="1"/>
    </xf>
    <xf numFmtId="164" fontId="22" fillId="8" borderId="9" xfId="0" applyNumberFormat="1" applyFont="1" applyFill="1" applyBorder="1" applyAlignment="1">
      <alignment horizontal="right" vertical="center" indent="1"/>
    </xf>
    <xf numFmtId="9" fontId="23" fillId="7" borderId="9" xfId="2" applyFont="1" applyFill="1" applyBorder="1" applyAlignment="1">
      <alignment horizontal="right" vertical="center" indent="1"/>
    </xf>
    <xf numFmtId="164" fontId="28" fillId="7" borderId="11" xfId="2" applyNumberFormat="1" applyFont="1" applyFill="1" applyBorder="1" applyAlignment="1">
      <alignment horizontal="right" vertical="center" indent="1"/>
    </xf>
    <xf numFmtId="0" fontId="22" fillId="0" borderId="0" xfId="0" applyFont="1" applyAlignment="1">
      <alignment horizontal="right" indent="1"/>
    </xf>
    <xf numFmtId="0" fontId="22" fillId="3" borderId="2" xfId="0" applyFont="1" applyFill="1" applyBorder="1" applyAlignment="1">
      <alignment vertical="center"/>
    </xf>
    <xf numFmtId="0" fontId="22" fillId="3" borderId="3" xfId="0" applyFont="1" applyFill="1" applyBorder="1" applyAlignment="1">
      <alignment vertical="center"/>
    </xf>
    <xf numFmtId="0" fontId="21" fillId="4" borderId="4"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71" xfId="0" applyFont="1" applyFill="1" applyBorder="1" applyAlignment="1">
      <alignment vertical="center"/>
    </xf>
    <xf numFmtId="0" fontId="23" fillId="2" borderId="8" xfId="0" applyFont="1" applyFill="1" applyBorder="1" applyAlignment="1">
      <alignment horizontal="left" vertical="center" wrapText="1" indent="2"/>
    </xf>
    <xf numFmtId="164" fontId="28" fillId="2" borderId="9" xfId="7" applyNumberFormat="1" applyFont="1" applyFill="1" applyBorder="1" applyAlignment="1">
      <alignment vertical="center"/>
    </xf>
    <xf numFmtId="164" fontId="28" fillId="2" borderId="83" xfId="7" applyNumberFormat="1" applyFont="1" applyFill="1" applyBorder="1" applyAlignment="1">
      <alignment vertical="center"/>
    </xf>
    <xf numFmtId="3" fontId="28" fillId="2" borderId="9" xfId="7" applyNumberFormat="1" applyFont="1" applyFill="1" applyBorder="1" applyAlignment="1">
      <alignment vertical="center"/>
    </xf>
    <xf numFmtId="3" fontId="28" fillId="2" borderId="11" xfId="7" applyNumberFormat="1" applyFont="1" applyFill="1" applyBorder="1" applyAlignment="1">
      <alignment vertical="center"/>
    </xf>
    <xf numFmtId="0" fontId="23" fillId="2" borderId="12" xfId="0" applyFont="1" applyFill="1" applyBorder="1" applyAlignment="1">
      <alignment horizontal="left" vertical="center" wrapText="1" indent="2"/>
    </xf>
    <xf numFmtId="0" fontId="23" fillId="6" borderId="1" xfId="0" applyFont="1" applyFill="1" applyBorder="1" applyAlignment="1">
      <alignment horizontal="left" vertical="center" wrapText="1" indent="1"/>
    </xf>
    <xf numFmtId="164" fontId="28" fillId="6" borderId="2" xfId="1" applyNumberFormat="1" applyFont="1" applyFill="1" applyBorder="1" applyAlignment="1">
      <alignment vertical="center"/>
    </xf>
    <xf numFmtId="164" fontId="28" fillId="6" borderId="3" xfId="1" applyNumberFormat="1" applyFont="1" applyFill="1" applyBorder="1" applyAlignment="1">
      <alignment vertical="center"/>
    </xf>
    <xf numFmtId="9" fontId="28" fillId="2" borderId="9" xfId="2" applyFont="1" applyFill="1" applyBorder="1" applyAlignment="1">
      <alignment vertical="center"/>
    </xf>
    <xf numFmtId="9" fontId="28" fillId="2" borderId="11" xfId="2" applyFont="1" applyFill="1" applyBorder="1" applyAlignment="1">
      <alignment vertical="center"/>
    </xf>
    <xf numFmtId="0" fontId="23" fillId="2" borderId="12" xfId="0" applyFont="1" applyFill="1" applyBorder="1" applyAlignment="1">
      <alignment horizontal="left" vertical="center" wrapText="1"/>
    </xf>
    <xf numFmtId="3" fontId="28" fillId="2" borderId="0" xfId="0" applyNumberFormat="1" applyFont="1" applyFill="1" applyAlignment="1">
      <alignment vertical="center"/>
    </xf>
    <xf numFmtId="3" fontId="28" fillId="2" borderId="17" xfId="0" applyNumberFormat="1" applyFont="1" applyFill="1" applyBorder="1" applyAlignment="1">
      <alignment vertical="center"/>
    </xf>
    <xf numFmtId="0" fontId="23" fillId="2" borderId="5" xfId="0" applyFont="1" applyFill="1" applyBorder="1" applyAlignment="1">
      <alignment horizontal="left" vertical="center" wrapText="1" indent="1"/>
    </xf>
    <xf numFmtId="3" fontId="28" fillId="2" borderId="6" xfId="1" applyNumberFormat="1" applyFont="1" applyFill="1" applyBorder="1" applyAlignment="1">
      <alignment vertical="center"/>
    </xf>
    <xf numFmtId="3" fontId="28" fillId="2" borderId="7" xfId="1" applyNumberFormat="1" applyFont="1" applyFill="1" applyBorder="1" applyAlignment="1">
      <alignment vertical="center"/>
    </xf>
    <xf numFmtId="0" fontId="23" fillId="0" borderId="0" xfId="0" applyFont="1" applyAlignment="1">
      <alignment horizontal="left"/>
    </xf>
    <xf numFmtId="0" fontId="21" fillId="4" borderId="18" xfId="0" applyFont="1" applyFill="1" applyBorder="1" applyAlignment="1">
      <alignment horizontal="left" vertical="center" indent="1"/>
    </xf>
    <xf numFmtId="0" fontId="21" fillId="4" borderId="4" xfId="0" applyFont="1" applyFill="1" applyBorder="1" applyAlignment="1">
      <alignment vertical="center"/>
    </xf>
    <xf numFmtId="3" fontId="28" fillId="2" borderId="29" xfId="0" applyNumberFormat="1" applyFont="1" applyFill="1" applyBorder="1" applyAlignment="1">
      <alignment vertical="center"/>
    </xf>
    <xf numFmtId="3" fontId="28" fillId="2" borderId="10" xfId="0" applyNumberFormat="1" applyFont="1" applyFill="1" applyBorder="1" applyAlignment="1">
      <alignment vertical="center"/>
    </xf>
    <xf numFmtId="0" fontId="28" fillId="2" borderId="15" xfId="0" applyFont="1" applyFill="1" applyBorder="1" applyAlignment="1">
      <alignment vertical="center" wrapText="1"/>
    </xf>
    <xf numFmtId="0" fontId="28" fillId="2" borderId="16" xfId="0" applyFont="1" applyFill="1" applyBorder="1" applyAlignment="1">
      <alignment vertical="center" wrapText="1"/>
    </xf>
    <xf numFmtId="0" fontId="28" fillId="2" borderId="0" xfId="0" applyFont="1" applyFill="1" applyAlignment="1">
      <alignment vertical="center"/>
    </xf>
    <xf numFmtId="0" fontId="28" fillId="2" borderId="17" xfId="0" applyFont="1" applyFill="1" applyBorder="1" applyAlignment="1">
      <alignment vertical="center"/>
    </xf>
    <xf numFmtId="0" fontId="28" fillId="2" borderId="8" xfId="0" applyFont="1" applyFill="1" applyBorder="1" applyAlignment="1">
      <alignment horizontal="left" vertical="center" wrapText="1" indent="4"/>
    </xf>
    <xf numFmtId="1" fontId="28" fillId="2" borderId="9" xfId="1" applyNumberFormat="1" applyFont="1" applyFill="1" applyBorder="1" applyAlignment="1">
      <alignment vertical="center"/>
    </xf>
    <xf numFmtId="1" fontId="28" fillId="2" borderId="11" xfId="1" applyNumberFormat="1" applyFont="1" applyFill="1" applyBorder="1" applyAlignment="1">
      <alignment vertical="center"/>
    </xf>
    <xf numFmtId="0" fontId="28" fillId="2" borderId="12" xfId="0" applyFont="1" applyFill="1" applyBorder="1" applyAlignment="1">
      <alignment horizontal="left" vertical="center" wrapText="1" indent="4"/>
    </xf>
    <xf numFmtId="0" fontId="28" fillId="6" borderId="1" xfId="0" applyFont="1" applyFill="1" applyBorder="1" applyAlignment="1">
      <alignment horizontal="left" vertical="center" wrapText="1" indent="2"/>
    </xf>
    <xf numFmtId="1" fontId="28" fillId="7" borderId="2" xfId="1" applyNumberFormat="1" applyFont="1" applyFill="1" applyBorder="1" applyAlignment="1">
      <alignment vertical="center"/>
    </xf>
    <xf numFmtId="1" fontId="28" fillId="7" borderId="3" xfId="1" applyNumberFormat="1" applyFont="1" applyFill="1" applyBorder="1" applyAlignment="1">
      <alignment vertical="center"/>
    </xf>
    <xf numFmtId="0" fontId="28" fillId="2" borderId="12" xfId="0" applyFont="1" applyFill="1" applyBorder="1" applyAlignment="1">
      <alignment horizontal="left" vertical="center" wrapText="1"/>
    </xf>
    <xf numFmtId="0" fontId="37" fillId="2" borderId="12" xfId="0" applyFont="1" applyFill="1" applyBorder="1" applyAlignment="1">
      <alignment horizontal="left" vertical="center" indent="2"/>
    </xf>
    <xf numFmtId="2" fontId="28" fillId="2" borderId="9" xfId="1" applyNumberFormat="1" applyFont="1" applyFill="1" applyBorder="1" applyAlignment="1">
      <alignment vertical="center"/>
    </xf>
    <xf numFmtId="2" fontId="28" fillId="2" borderId="11" xfId="1" applyNumberFormat="1" applyFont="1" applyFill="1" applyBorder="1" applyAlignment="1">
      <alignment vertical="center"/>
    </xf>
    <xf numFmtId="2" fontId="28" fillId="7" borderId="2" xfId="0" applyNumberFormat="1" applyFont="1" applyFill="1" applyBorder="1" applyAlignment="1">
      <alignment vertical="center" wrapText="1"/>
    </xf>
    <xf numFmtId="2" fontId="28" fillId="7" borderId="3" xfId="0" applyNumberFormat="1" applyFont="1" applyFill="1" applyBorder="1" applyAlignment="1">
      <alignment vertical="center" wrapText="1"/>
    </xf>
    <xf numFmtId="172" fontId="28" fillId="2" borderId="9" xfId="1" applyNumberFormat="1" applyFont="1" applyFill="1" applyBorder="1" applyAlignment="1">
      <alignment vertical="center"/>
    </xf>
    <xf numFmtId="172" fontId="28" fillId="2" borderId="11" xfId="1" applyNumberFormat="1" applyFont="1" applyFill="1" applyBorder="1" applyAlignment="1">
      <alignment vertical="center"/>
    </xf>
    <xf numFmtId="172" fontId="28" fillId="7" borderId="2" xfId="0" applyNumberFormat="1" applyFont="1" applyFill="1" applyBorder="1" applyAlignment="1">
      <alignment vertical="center" wrapText="1"/>
    </xf>
    <xf numFmtId="172" fontId="28" fillId="7" borderId="3" xfId="0" applyNumberFormat="1" applyFont="1" applyFill="1" applyBorder="1" applyAlignment="1">
      <alignment vertical="center" wrapText="1"/>
    </xf>
    <xf numFmtId="0" fontId="24" fillId="2" borderId="0" xfId="0" applyFont="1" applyFill="1" applyAlignment="1">
      <alignment vertical="center"/>
    </xf>
    <xf numFmtId="0" fontId="24" fillId="2" borderId="17" xfId="0" applyFont="1" applyFill="1" applyBorder="1" applyAlignment="1">
      <alignment vertical="center"/>
    </xf>
    <xf numFmtId="0" fontId="28" fillId="2" borderId="0" xfId="0" applyFont="1" applyFill="1" applyAlignment="1">
      <alignment horizontal="left" vertical="center" wrapText="1" indent="1"/>
    </xf>
    <xf numFmtId="0" fontId="23" fillId="2" borderId="0" xfId="0" applyFont="1" applyFill="1" applyAlignment="1">
      <alignment wrapText="1"/>
    </xf>
    <xf numFmtId="0" fontId="22" fillId="3" borderId="2" xfId="3" applyFont="1" applyFill="1" applyBorder="1" applyAlignment="1">
      <alignment vertical="center"/>
    </xf>
    <xf numFmtId="0" fontId="22" fillId="3" borderId="3" xfId="3" applyFont="1" applyFill="1" applyBorder="1" applyAlignment="1">
      <alignment vertical="center"/>
    </xf>
    <xf numFmtId="0" fontId="23" fillId="0" borderId="0" xfId="3" applyFont="1"/>
    <xf numFmtId="0" fontId="21" fillId="4" borderId="18" xfId="3" applyFont="1" applyFill="1" applyBorder="1" applyAlignment="1">
      <alignment horizontal="left" vertical="center" indent="1"/>
    </xf>
    <xf numFmtId="0" fontId="21" fillId="4" borderId="4" xfId="3" applyFont="1" applyFill="1" applyBorder="1" applyAlignment="1">
      <alignment vertical="center"/>
    </xf>
    <xf numFmtId="0" fontId="21" fillId="4" borderId="13" xfId="3" applyFont="1" applyFill="1" applyBorder="1" applyAlignment="1">
      <alignment vertical="center"/>
    </xf>
    <xf numFmtId="0" fontId="21" fillId="4" borderId="71" xfId="0" applyFont="1" applyFill="1" applyBorder="1" applyAlignment="1">
      <alignment horizontal="right" vertical="center" indent="1"/>
    </xf>
    <xf numFmtId="0" fontId="27" fillId="2" borderId="73" xfId="3" applyFont="1" applyFill="1" applyBorder="1" applyAlignment="1">
      <alignment horizontal="left" vertical="center" wrapText="1" indent="2"/>
    </xf>
    <xf numFmtId="3" fontId="23" fillId="2" borderId="35" xfId="3" applyNumberFormat="1" applyFont="1" applyFill="1" applyBorder="1" applyAlignment="1">
      <alignment vertical="center"/>
    </xf>
    <xf numFmtId="3" fontId="23" fillId="2" borderId="72" xfId="3" applyNumberFormat="1" applyFont="1" applyFill="1" applyBorder="1" applyAlignment="1">
      <alignment vertical="center"/>
    </xf>
    <xf numFmtId="0" fontId="23" fillId="2" borderId="8" xfId="3" applyFont="1" applyFill="1" applyBorder="1" applyAlignment="1">
      <alignment horizontal="left" vertical="center" wrapText="1" indent="4"/>
    </xf>
    <xf numFmtId="3" fontId="23" fillId="2" borderId="9" xfId="3" applyNumberFormat="1" applyFont="1" applyFill="1" applyBorder="1" applyAlignment="1">
      <alignment vertical="center"/>
    </xf>
    <xf numFmtId="3" fontId="23" fillId="2" borderId="11" xfId="3" applyNumberFormat="1" applyFont="1" applyFill="1" applyBorder="1" applyAlignment="1">
      <alignment horizontal="right" vertical="center" indent="1"/>
    </xf>
    <xf numFmtId="0" fontId="23" fillId="2" borderId="12" xfId="3" applyFont="1" applyFill="1" applyBorder="1" applyAlignment="1">
      <alignment horizontal="left" vertical="center" wrapText="1" indent="4"/>
    </xf>
    <xf numFmtId="0" fontId="23" fillId="6" borderId="1" xfId="3" applyFont="1" applyFill="1" applyBorder="1" applyAlignment="1">
      <alignment horizontal="left" vertical="center" wrapText="1" indent="2"/>
    </xf>
    <xf numFmtId="3" fontId="23" fillId="7" borderId="2" xfId="4" applyNumberFormat="1" applyFont="1" applyFill="1" applyBorder="1" applyAlignment="1">
      <alignment vertical="center"/>
    </xf>
    <xf numFmtId="3" fontId="23" fillId="7" borderId="3" xfId="4" applyNumberFormat="1" applyFont="1" applyFill="1" applyBorder="1" applyAlignment="1">
      <alignment horizontal="right" vertical="center" indent="1"/>
    </xf>
    <xf numFmtId="0" fontId="27" fillId="2" borderId="18" xfId="3" applyFont="1" applyFill="1" applyBorder="1" applyAlignment="1">
      <alignment horizontal="left" vertical="center" wrapText="1" indent="2"/>
    </xf>
    <xf numFmtId="3" fontId="23" fillId="2" borderId="4" xfId="3" applyNumberFormat="1" applyFont="1" applyFill="1" applyBorder="1" applyAlignment="1">
      <alignment vertical="center"/>
    </xf>
    <xf numFmtId="3" fontId="23" fillId="2" borderId="13" xfId="3" applyNumberFormat="1" applyFont="1" applyFill="1" applyBorder="1" applyAlignment="1">
      <alignment horizontal="right" vertical="center" indent="1"/>
    </xf>
    <xf numFmtId="3" fontId="28" fillId="2" borderId="9" xfId="3" applyNumberFormat="1" applyFont="1" applyFill="1" applyBorder="1" applyAlignment="1">
      <alignment vertical="center"/>
    </xf>
    <xf numFmtId="3" fontId="28" fillId="2" borderId="9" xfId="3" applyNumberFormat="1" applyFont="1" applyFill="1" applyBorder="1" applyAlignment="1">
      <alignment horizontal="right" vertical="center"/>
    </xf>
    <xf numFmtId="168" fontId="24" fillId="2" borderId="0" xfId="1" applyNumberFormat="1" applyFont="1" applyFill="1"/>
    <xf numFmtId="3" fontId="23" fillId="2" borderId="0" xfId="3" applyNumberFormat="1" applyFont="1" applyFill="1" applyAlignment="1">
      <alignment vertical="center"/>
    </xf>
    <xf numFmtId="0" fontId="27" fillId="2" borderId="12" xfId="3" applyFont="1" applyFill="1" applyBorder="1" applyAlignment="1">
      <alignment horizontal="left" vertical="center" indent="2"/>
    </xf>
    <xf numFmtId="9" fontId="28" fillId="2" borderId="0" xfId="4" applyFont="1" applyFill="1" applyBorder="1" applyAlignment="1">
      <alignment vertical="center"/>
    </xf>
    <xf numFmtId="9" fontId="28" fillId="2" borderId="17" xfId="4" applyFont="1" applyFill="1" applyBorder="1" applyAlignment="1">
      <alignment horizontal="right" vertical="center" indent="1"/>
    </xf>
    <xf numFmtId="9" fontId="28" fillId="2" borderId="9" xfId="4" applyFont="1" applyFill="1" applyBorder="1" applyAlignment="1">
      <alignment vertical="center"/>
    </xf>
    <xf numFmtId="9" fontId="28" fillId="2" borderId="11" xfId="4" applyFont="1" applyFill="1" applyBorder="1" applyAlignment="1">
      <alignment horizontal="right" vertical="center" indent="1"/>
    </xf>
    <xf numFmtId="9" fontId="23" fillId="7" borderId="2" xfId="4" applyFont="1" applyFill="1" applyBorder="1" applyAlignment="1">
      <alignment vertical="center"/>
    </xf>
    <xf numFmtId="9" fontId="23" fillId="7" borderId="3" xfId="4" applyFont="1" applyFill="1" applyBorder="1" applyAlignment="1">
      <alignment horizontal="right" vertical="center" indent="1"/>
    </xf>
    <xf numFmtId="9" fontId="23" fillId="2" borderId="9" xfId="4" applyFont="1" applyFill="1" applyBorder="1" applyAlignment="1">
      <alignment vertical="center"/>
    </xf>
    <xf numFmtId="9" fontId="23" fillId="2" borderId="11" xfId="4" applyFont="1" applyFill="1" applyBorder="1" applyAlignment="1">
      <alignment horizontal="right" vertical="center" indent="1"/>
    </xf>
    <xf numFmtId="0" fontId="23" fillId="2" borderId="0" xfId="3" applyFont="1" applyFill="1" applyAlignment="1">
      <alignment vertical="center"/>
    </xf>
    <xf numFmtId="0" fontId="23" fillId="2" borderId="17" xfId="3" applyFont="1" applyFill="1" applyBorder="1" applyAlignment="1">
      <alignment horizontal="right" vertical="center" indent="1"/>
    </xf>
    <xf numFmtId="37" fontId="23" fillId="2" borderId="9" xfId="1" applyNumberFormat="1" applyFont="1" applyFill="1" applyBorder="1" applyAlignment="1">
      <alignment vertical="center"/>
    </xf>
    <xf numFmtId="37" fontId="23" fillId="2" borderId="11" xfId="1" applyNumberFormat="1" applyFont="1" applyFill="1" applyBorder="1" applyAlignment="1">
      <alignment horizontal="right" vertical="center" indent="1"/>
    </xf>
    <xf numFmtId="3" fontId="23" fillId="2" borderId="9" xfId="4" applyNumberFormat="1" applyFont="1" applyFill="1" applyBorder="1" applyAlignment="1">
      <alignment vertical="center"/>
    </xf>
    <xf numFmtId="3" fontId="23" fillId="2" borderId="11" xfId="4" applyNumberFormat="1" applyFont="1" applyFill="1" applyBorder="1" applyAlignment="1">
      <alignment horizontal="right" vertical="center" indent="1"/>
    </xf>
    <xf numFmtId="0" fontId="23" fillId="2" borderId="28" xfId="3" applyFont="1" applyFill="1" applyBorder="1" applyAlignment="1">
      <alignment horizontal="left" vertical="center" wrapText="1" indent="4"/>
    </xf>
    <xf numFmtId="9" fontId="23" fillId="2" borderId="26" xfId="4" applyFont="1" applyFill="1" applyBorder="1" applyAlignment="1">
      <alignment vertical="center"/>
    </xf>
    <xf numFmtId="9" fontId="23" fillId="2" borderId="27" xfId="4" applyFont="1" applyFill="1" applyBorder="1" applyAlignment="1">
      <alignment horizontal="right" vertical="center" indent="1"/>
    </xf>
    <xf numFmtId="0" fontId="29" fillId="2" borderId="0" xfId="3" applyFont="1" applyFill="1" applyAlignment="1">
      <alignment vertical="center"/>
    </xf>
    <xf numFmtId="0" fontId="29" fillId="2" borderId="17" xfId="3" applyFont="1" applyFill="1" applyBorder="1" applyAlignment="1">
      <alignment horizontal="right" vertical="center" indent="1"/>
    </xf>
    <xf numFmtId="9" fontId="28" fillId="2" borderId="9" xfId="6" applyFont="1" applyFill="1" applyBorder="1" applyAlignment="1">
      <alignment vertical="top" wrapText="1"/>
    </xf>
    <xf numFmtId="9" fontId="28" fillId="2" borderId="11" xfId="6" applyFont="1" applyFill="1" applyBorder="1" applyAlignment="1">
      <alignment horizontal="right" vertical="top" wrapText="1" indent="1"/>
    </xf>
    <xf numFmtId="9" fontId="28" fillId="2" borderId="9" xfId="4" applyFont="1" applyFill="1" applyBorder="1" applyAlignment="1">
      <alignment vertical="center" wrapText="1"/>
    </xf>
    <xf numFmtId="9" fontId="28" fillId="2" borderId="11" xfId="4" applyFont="1" applyFill="1" applyBorder="1" applyAlignment="1">
      <alignment horizontal="right" vertical="center" wrapText="1" indent="1"/>
    </xf>
    <xf numFmtId="171" fontId="23" fillId="2" borderId="9" xfId="4" applyNumberFormat="1" applyFont="1" applyFill="1" applyBorder="1" applyAlignment="1">
      <alignment vertical="center"/>
    </xf>
    <xf numFmtId="171" fontId="23" fillId="2" borderId="11" xfId="4" applyNumberFormat="1" applyFont="1" applyFill="1" applyBorder="1" applyAlignment="1">
      <alignment horizontal="right" vertical="center" indent="1"/>
    </xf>
    <xf numFmtId="171" fontId="23" fillId="6" borderId="2" xfId="4" applyNumberFormat="1" applyFont="1" applyFill="1" applyBorder="1" applyAlignment="1">
      <alignment vertical="center"/>
    </xf>
    <xf numFmtId="171" fontId="23" fillId="7" borderId="3" xfId="4" applyNumberFormat="1" applyFont="1" applyFill="1" applyBorder="1" applyAlignment="1">
      <alignment horizontal="right" vertical="center" indent="1"/>
    </xf>
    <xf numFmtId="0" fontId="28" fillId="2" borderId="8" xfId="3" applyFont="1" applyFill="1" applyBorder="1" applyAlignment="1">
      <alignment horizontal="left" vertical="center" wrapText="1" indent="4"/>
    </xf>
    <xf numFmtId="171" fontId="28" fillId="2" borderId="9" xfId="4" applyNumberFormat="1" applyFont="1" applyFill="1" applyBorder="1" applyAlignment="1">
      <alignment vertical="center"/>
    </xf>
    <xf numFmtId="171" fontId="28" fillId="2" borderId="11" xfId="4" applyNumberFormat="1" applyFont="1" applyFill="1" applyBorder="1" applyAlignment="1">
      <alignment horizontal="right" vertical="center" indent="1"/>
    </xf>
    <xf numFmtId="0" fontId="23" fillId="2" borderId="12" xfId="3" applyFont="1" applyFill="1" applyBorder="1" applyAlignment="1">
      <alignment horizontal="left" vertical="center" wrapText="1"/>
    </xf>
    <xf numFmtId="0" fontId="22" fillId="0" borderId="0" xfId="3" applyFont="1"/>
    <xf numFmtId="0" fontId="37" fillId="2" borderId="12" xfId="3" applyFont="1" applyFill="1" applyBorder="1" applyAlignment="1">
      <alignment horizontal="left" vertical="center" indent="2"/>
    </xf>
    <xf numFmtId="3" fontId="23" fillId="2" borderId="9" xfId="3" applyNumberFormat="1" applyFont="1" applyFill="1" applyBorder="1" applyAlignment="1">
      <alignment horizontal="right" vertical="center"/>
    </xf>
    <xf numFmtId="0" fontId="28" fillId="2" borderId="28" xfId="3" applyFont="1" applyFill="1" applyBorder="1" applyAlignment="1">
      <alignment horizontal="left" vertical="center" wrapText="1" indent="4"/>
    </xf>
    <xf numFmtId="3" fontId="23" fillId="2" borderId="26" xfId="3" applyNumberFormat="1" applyFont="1" applyFill="1" applyBorder="1" applyAlignment="1">
      <alignment vertical="center"/>
    </xf>
    <xf numFmtId="3" fontId="23" fillId="2" borderId="27" xfId="3" applyNumberFormat="1" applyFont="1" applyFill="1" applyBorder="1" applyAlignment="1">
      <alignment horizontal="right" vertical="center" indent="1"/>
    </xf>
    <xf numFmtId="0" fontId="28" fillId="7" borderId="1" xfId="3" applyFont="1" applyFill="1" applyBorder="1" applyAlignment="1">
      <alignment horizontal="left" vertical="center" wrapText="1" indent="2"/>
    </xf>
    <xf numFmtId="3" fontId="28" fillId="7" borderId="2" xfId="1" applyNumberFormat="1" applyFont="1" applyFill="1" applyBorder="1" applyAlignment="1">
      <alignment vertical="center"/>
    </xf>
    <xf numFmtId="3" fontId="28" fillId="7" borderId="3" xfId="1" applyNumberFormat="1" applyFont="1" applyFill="1" applyBorder="1" applyAlignment="1">
      <alignment horizontal="right" vertical="center" indent="1"/>
    </xf>
    <xf numFmtId="0" fontId="23" fillId="7" borderId="1" xfId="3" applyFont="1" applyFill="1" applyBorder="1" applyAlignment="1">
      <alignment horizontal="left" vertical="center" wrapText="1" indent="2"/>
    </xf>
    <xf numFmtId="9" fontId="23" fillId="6" borderId="2" xfId="4" applyFont="1" applyFill="1" applyBorder="1" applyAlignment="1">
      <alignment vertical="center"/>
    </xf>
    <xf numFmtId="0" fontId="23" fillId="2" borderId="1" xfId="3" applyFont="1" applyFill="1" applyBorder="1" applyAlignment="1">
      <alignment horizontal="left" vertical="center" wrapText="1" indent="4"/>
    </xf>
    <xf numFmtId="9" fontId="23" fillId="2" borderId="2" xfId="4" applyFont="1" applyFill="1" applyBorder="1" applyAlignment="1">
      <alignment vertical="center"/>
    </xf>
    <xf numFmtId="9" fontId="23" fillId="2" borderId="3" xfId="4" applyFont="1" applyFill="1" applyBorder="1" applyAlignment="1">
      <alignment horizontal="right" vertical="center" indent="1"/>
    </xf>
    <xf numFmtId="9" fontId="28" fillId="6" borderId="2" xfId="4" applyFont="1" applyFill="1" applyBorder="1" applyAlignment="1">
      <alignment vertical="center"/>
    </xf>
    <xf numFmtId="9" fontId="28" fillId="7" borderId="3" xfId="4" applyFont="1" applyFill="1" applyBorder="1" applyAlignment="1">
      <alignment horizontal="right" vertical="center" indent="1"/>
    </xf>
    <xf numFmtId="9" fontId="39" fillId="8" borderId="2" xfId="3" applyNumberFormat="1" applyFont="1" applyFill="1" applyBorder="1" applyAlignment="1">
      <alignment vertical="center" wrapText="1"/>
    </xf>
    <xf numFmtId="9" fontId="39" fillId="8" borderId="3" xfId="3" applyNumberFormat="1" applyFont="1" applyFill="1" applyBorder="1" applyAlignment="1">
      <alignment horizontal="right" vertical="center" wrapText="1" indent="1"/>
    </xf>
    <xf numFmtId="0" fontId="21" fillId="8" borderId="1" xfId="3" applyFont="1" applyFill="1" applyBorder="1" applyAlignment="1">
      <alignment horizontal="left" vertical="center" wrapText="1" indent="1"/>
    </xf>
    <xf numFmtId="9" fontId="21" fillId="8" borderId="2" xfId="3" applyNumberFormat="1" applyFont="1" applyFill="1" applyBorder="1" applyAlignment="1">
      <alignment vertical="center" wrapText="1"/>
    </xf>
    <xf numFmtId="9" fontId="21" fillId="8" borderId="3" xfId="3" applyNumberFormat="1" applyFont="1" applyFill="1" applyBorder="1" applyAlignment="1">
      <alignment horizontal="right" vertical="center" wrapText="1" indent="1"/>
    </xf>
    <xf numFmtId="0" fontId="21" fillId="4" borderId="4" xfId="0" applyFont="1" applyFill="1" applyBorder="1" applyAlignment="1">
      <alignment horizontal="left" vertical="center" indent="1"/>
    </xf>
    <xf numFmtId="0" fontId="21" fillId="4" borderId="56" xfId="0" applyFont="1" applyFill="1" applyBorder="1" applyAlignment="1">
      <alignment horizontal="left" vertical="center" indent="1"/>
    </xf>
    <xf numFmtId="0" fontId="23" fillId="2" borderId="0" xfId="0" applyFont="1" applyFill="1" applyAlignment="1">
      <alignment vertical="top"/>
    </xf>
    <xf numFmtId="0" fontId="23" fillId="0" borderId="0" xfId="0" applyFont="1" applyAlignment="1">
      <alignment vertical="top"/>
    </xf>
    <xf numFmtId="0" fontId="28" fillId="2" borderId="5" xfId="0" applyFont="1" applyFill="1" applyBorder="1" applyAlignment="1">
      <alignment horizontal="left" vertical="center" wrapText="1" indent="1"/>
    </xf>
    <xf numFmtId="0" fontId="39" fillId="5" borderId="21" xfId="0" applyFont="1" applyFill="1" applyBorder="1" applyAlignment="1">
      <alignment horizontal="center" vertical="top" wrapText="1"/>
    </xf>
    <xf numFmtId="0" fontId="39" fillId="5" borderId="1" xfId="0" applyFont="1" applyFill="1" applyBorder="1" applyAlignment="1">
      <alignment horizontal="center" vertical="top" wrapText="1"/>
    </xf>
    <xf numFmtId="0" fontId="21" fillId="4" borderId="35" xfId="0" applyFont="1" applyFill="1" applyBorder="1" applyAlignment="1">
      <alignment horizontal="left" vertical="center" wrapText="1" indent="1"/>
    </xf>
    <xf numFmtId="3" fontId="28" fillId="2" borderId="36" xfId="1" applyNumberFormat="1" applyFont="1" applyFill="1" applyBorder="1" applyAlignment="1">
      <alignment horizontal="right" vertical="center" wrapText="1" indent="2"/>
    </xf>
    <xf numFmtId="3" fontId="28" fillId="2" borderId="48" xfId="1" applyNumberFormat="1" applyFont="1" applyFill="1" applyBorder="1" applyAlignment="1">
      <alignment horizontal="right" vertical="center" wrapText="1" indent="2"/>
    </xf>
    <xf numFmtId="3" fontId="28" fillId="2" borderId="46" xfId="1" applyNumberFormat="1" applyFont="1" applyFill="1" applyBorder="1" applyAlignment="1">
      <alignment horizontal="right" vertical="center" wrapText="1" indent="2"/>
    </xf>
    <xf numFmtId="0" fontId="23" fillId="2" borderId="0" xfId="0" applyFont="1" applyFill="1" applyAlignment="1">
      <alignment vertical="center"/>
    </xf>
    <xf numFmtId="0" fontId="21" fillId="4" borderId="38" xfId="0" applyFont="1" applyFill="1" applyBorder="1" applyAlignment="1">
      <alignment horizontal="left" vertical="center" wrapText="1" indent="1"/>
    </xf>
    <xf numFmtId="3" fontId="28" fillId="7" borderId="32" xfId="1" applyNumberFormat="1" applyFont="1" applyFill="1" applyBorder="1" applyAlignment="1">
      <alignment horizontal="right" vertical="center" wrapText="1" indent="2"/>
    </xf>
    <xf numFmtId="3" fontId="28" fillId="7" borderId="49" xfId="1" applyNumberFormat="1" applyFont="1" applyFill="1" applyBorder="1" applyAlignment="1">
      <alignment horizontal="right" vertical="center" wrapText="1" indent="2"/>
    </xf>
    <xf numFmtId="3" fontId="28" fillId="7" borderId="47" xfId="1" applyNumberFormat="1" applyFont="1" applyFill="1" applyBorder="1" applyAlignment="1">
      <alignment horizontal="right" vertical="center" wrapText="1" indent="2"/>
    </xf>
    <xf numFmtId="3" fontId="28" fillId="2" borderId="32" xfId="1" applyNumberFormat="1" applyFont="1" applyFill="1" applyBorder="1" applyAlignment="1">
      <alignment horizontal="right" vertical="center" wrapText="1" indent="2"/>
    </xf>
    <xf numFmtId="3" fontId="28" fillId="2" borderId="49" xfId="1" applyNumberFormat="1" applyFont="1" applyFill="1" applyBorder="1" applyAlignment="1">
      <alignment horizontal="right" vertical="center" wrapText="1" indent="2"/>
    </xf>
    <xf numFmtId="3" fontId="28" fillId="2" borderId="47" xfId="1" applyNumberFormat="1" applyFont="1" applyFill="1" applyBorder="1" applyAlignment="1">
      <alignment horizontal="right" vertical="center" wrapText="1" indent="2"/>
    </xf>
    <xf numFmtId="3" fontId="28" fillId="2" borderId="50" xfId="1" applyNumberFormat="1" applyFont="1" applyFill="1" applyBorder="1" applyAlignment="1">
      <alignment horizontal="right" vertical="center" wrapText="1" indent="2"/>
    </xf>
    <xf numFmtId="3" fontId="28" fillId="7" borderId="36" xfId="1" applyNumberFormat="1" applyFont="1" applyFill="1" applyBorder="1" applyAlignment="1">
      <alignment horizontal="right" vertical="center" wrapText="1" indent="2"/>
    </xf>
    <xf numFmtId="3" fontId="28" fillId="7" borderId="50" xfId="1" applyNumberFormat="1" applyFont="1" applyFill="1" applyBorder="1" applyAlignment="1">
      <alignment horizontal="right" vertical="center" wrapText="1" indent="2"/>
    </xf>
    <xf numFmtId="3" fontId="28" fillId="7" borderId="46" xfId="1" applyNumberFormat="1" applyFont="1" applyFill="1" applyBorder="1" applyAlignment="1">
      <alignment horizontal="right" vertical="center" wrapText="1" indent="2"/>
    </xf>
    <xf numFmtId="0" fontId="21" fillId="4" borderId="51" xfId="0" applyFont="1" applyFill="1" applyBorder="1" applyAlignment="1">
      <alignment horizontal="left" vertical="center" wrapText="1" indent="1"/>
    </xf>
    <xf numFmtId="3" fontId="28" fillId="7" borderId="52" xfId="1" applyNumberFormat="1" applyFont="1" applyFill="1" applyBorder="1" applyAlignment="1">
      <alignment horizontal="right" vertical="center" wrapText="1" indent="2"/>
    </xf>
    <xf numFmtId="3" fontId="28" fillId="7" borderId="53" xfId="1" applyNumberFormat="1" applyFont="1" applyFill="1" applyBorder="1" applyAlignment="1">
      <alignment horizontal="right" vertical="center" wrapText="1" indent="2"/>
    </xf>
    <xf numFmtId="3" fontId="28" fillId="7" borderId="54" xfId="1" applyNumberFormat="1" applyFont="1" applyFill="1" applyBorder="1" applyAlignment="1">
      <alignment horizontal="right" vertical="center" wrapText="1" indent="2"/>
    </xf>
    <xf numFmtId="0" fontId="21" fillId="4" borderId="0" xfId="0" applyFont="1" applyFill="1" applyAlignment="1">
      <alignment horizontal="left" vertical="center" wrapText="1" indent="1"/>
    </xf>
    <xf numFmtId="3" fontId="25" fillId="2" borderId="36" xfId="1" applyNumberFormat="1" applyFont="1" applyFill="1" applyBorder="1" applyAlignment="1">
      <alignment horizontal="right" vertical="center" wrapText="1" indent="2"/>
    </xf>
    <xf numFmtId="3" fontId="25" fillId="2" borderId="50" xfId="1" applyNumberFormat="1" applyFont="1" applyFill="1" applyBorder="1" applyAlignment="1">
      <alignment horizontal="right" vertical="center" wrapText="1" indent="2"/>
    </xf>
    <xf numFmtId="3" fontId="25" fillId="2" borderId="46" xfId="1" applyNumberFormat="1" applyFont="1" applyFill="1" applyBorder="1" applyAlignment="1">
      <alignment horizontal="right" vertical="center" wrapText="1" indent="2"/>
    </xf>
    <xf numFmtId="0" fontId="40" fillId="4" borderId="39" xfId="0" applyFont="1" applyFill="1" applyBorder="1" applyAlignment="1">
      <alignment horizontal="left" vertical="center" wrapText="1" indent="1"/>
    </xf>
    <xf numFmtId="3" fontId="41" fillId="2" borderId="32" xfId="1" applyNumberFormat="1" applyFont="1" applyFill="1" applyBorder="1" applyAlignment="1">
      <alignment horizontal="right" vertical="center" wrapText="1" indent="2"/>
    </xf>
    <xf numFmtId="3" fontId="41" fillId="2" borderId="49" xfId="1" applyNumberFormat="1" applyFont="1" applyFill="1" applyBorder="1" applyAlignment="1">
      <alignment horizontal="right" vertical="center" wrapText="1" indent="2"/>
    </xf>
    <xf numFmtId="3" fontId="41" fillId="2" borderId="47" xfId="1" applyNumberFormat="1" applyFont="1" applyFill="1" applyBorder="1" applyAlignment="1">
      <alignment horizontal="right" vertical="center" wrapText="1" indent="2"/>
    </xf>
    <xf numFmtId="0" fontId="42" fillId="2" borderId="0" xfId="0" applyFont="1" applyFill="1" applyAlignment="1">
      <alignment horizontal="left" indent="1"/>
    </xf>
    <xf numFmtId="3" fontId="23" fillId="2" borderId="0" xfId="0" applyNumberFormat="1" applyFont="1" applyFill="1"/>
    <xf numFmtId="0" fontId="23" fillId="2" borderId="0" xfId="0" applyFont="1" applyFill="1" applyAlignment="1">
      <alignment horizontal="left" indent="1"/>
    </xf>
    <xf numFmtId="9" fontId="23" fillId="2" borderId="0" xfId="2" applyFont="1" applyFill="1"/>
    <xf numFmtId="0" fontId="28" fillId="2" borderId="0" xfId="0" applyFont="1" applyFill="1" applyAlignment="1">
      <alignment vertical="top" wrapText="1"/>
    </xf>
    <xf numFmtId="0" fontId="28" fillId="0" borderId="0" xfId="0" applyFont="1" applyAlignment="1">
      <alignment horizontal="left" vertical="top" indent="1"/>
    </xf>
    <xf numFmtId="0" fontId="23" fillId="0" borderId="0" xfId="0" applyFont="1" applyAlignment="1">
      <alignment horizontal="center" vertical="center"/>
    </xf>
    <xf numFmtId="0" fontId="28" fillId="0" borderId="0" xfId="0" applyFont="1" applyAlignment="1">
      <alignment vertical="top" wrapText="1"/>
    </xf>
    <xf numFmtId="0" fontId="21" fillId="3" borderId="2" xfId="0" applyFont="1" applyFill="1" applyBorder="1" applyAlignment="1">
      <alignment horizontal="left" vertical="center" indent="1"/>
    </xf>
    <xf numFmtId="0" fontId="29" fillId="3" borderId="2" xfId="0" applyFont="1" applyFill="1" applyBorder="1" applyAlignment="1">
      <alignment horizontal="left" vertical="center" indent="1"/>
    </xf>
    <xf numFmtId="0" fontId="21" fillId="3" borderId="3" xfId="0" applyFont="1" applyFill="1" applyBorder="1" applyAlignment="1">
      <alignment horizontal="left" vertical="center" indent="1"/>
    </xf>
    <xf numFmtId="0" fontId="21" fillId="4" borderId="4" xfId="0" applyFont="1" applyFill="1" applyBorder="1" applyAlignment="1">
      <alignment horizontal="center" vertical="center" wrapText="1"/>
    </xf>
    <xf numFmtId="0" fontId="21" fillId="4" borderId="4" xfId="0" applyFont="1" applyFill="1" applyBorder="1" applyAlignment="1">
      <alignment vertical="center" wrapText="1"/>
    </xf>
    <xf numFmtId="0" fontId="21" fillId="4" borderId="13" xfId="0" applyFont="1" applyFill="1" applyBorder="1" applyAlignment="1">
      <alignment horizontal="center" vertical="center" wrapText="1"/>
    </xf>
    <xf numFmtId="0" fontId="21" fillId="4" borderId="56" xfId="0" applyFont="1" applyFill="1" applyBorder="1" applyAlignment="1">
      <alignment horizontal="center" vertical="center" wrapText="1"/>
    </xf>
    <xf numFmtId="0" fontId="21" fillId="4" borderId="71" xfId="0" applyFont="1" applyFill="1" applyBorder="1" applyAlignment="1">
      <alignment horizontal="center" vertical="center" wrapText="1"/>
    </xf>
    <xf numFmtId="4" fontId="28" fillId="2" borderId="0" xfId="0" applyNumberFormat="1" applyFont="1" applyFill="1" applyAlignment="1">
      <alignment horizontal="right" vertical="center" indent="2"/>
    </xf>
    <xf numFmtId="4" fontId="28" fillId="2" borderId="17" xfId="0" applyNumberFormat="1" applyFont="1" applyFill="1" applyBorder="1" applyAlignment="1">
      <alignment horizontal="right" vertical="center" indent="2"/>
    </xf>
    <xf numFmtId="4" fontId="28" fillId="2" borderId="9" xfId="0" applyNumberFormat="1" applyFont="1" applyFill="1" applyBorder="1" applyAlignment="1">
      <alignment horizontal="center" vertical="center"/>
    </xf>
    <xf numFmtId="4" fontId="28" fillId="2" borderId="11" xfId="0" applyNumberFormat="1" applyFont="1" applyFill="1" applyBorder="1" applyAlignment="1">
      <alignment horizontal="center" vertical="center"/>
    </xf>
    <xf numFmtId="4" fontId="28" fillId="2" borderId="0" xfId="0" applyNumberFormat="1" applyFont="1" applyFill="1" applyAlignment="1">
      <alignment horizontal="center" vertical="center"/>
    </xf>
    <xf numFmtId="4" fontId="28" fillId="2" borderId="17" xfId="0" applyNumberFormat="1" applyFont="1" applyFill="1" applyBorder="1" applyAlignment="1">
      <alignment horizontal="center" vertical="center"/>
    </xf>
    <xf numFmtId="4" fontId="28" fillId="2" borderId="6" xfId="0" applyNumberFormat="1" applyFont="1" applyFill="1" applyBorder="1" applyAlignment="1">
      <alignment horizontal="center" vertical="center"/>
    </xf>
    <xf numFmtId="4" fontId="28" fillId="2" borderId="7" xfId="0" applyNumberFormat="1" applyFont="1" applyFill="1" applyBorder="1" applyAlignment="1">
      <alignment horizontal="center" vertical="center"/>
    </xf>
    <xf numFmtId="0" fontId="27" fillId="2" borderId="4" xfId="0" applyFont="1" applyFill="1" applyBorder="1" applyAlignment="1">
      <alignment horizontal="left" vertical="center" indent="2"/>
    </xf>
    <xf numFmtId="4" fontId="28" fillId="2" borderId="4" xfId="0" applyNumberFormat="1" applyFont="1" applyFill="1" applyBorder="1" applyAlignment="1">
      <alignment horizontal="center" vertical="center"/>
    </xf>
    <xf numFmtId="4" fontId="28" fillId="2" borderId="13" xfId="0" applyNumberFormat="1" applyFont="1" applyFill="1" applyBorder="1" applyAlignment="1">
      <alignment horizontal="center" vertical="center"/>
    </xf>
    <xf numFmtId="0" fontId="23" fillId="2" borderId="24" xfId="0" applyFont="1" applyFill="1" applyBorder="1" applyAlignment="1">
      <alignment horizontal="left" vertical="center" wrapText="1" indent="4"/>
    </xf>
    <xf numFmtId="4" fontId="28" fillId="2" borderId="24" xfId="0" applyNumberFormat="1" applyFont="1" applyFill="1" applyBorder="1" applyAlignment="1">
      <alignment horizontal="center" vertical="center"/>
    </xf>
    <xf numFmtId="4" fontId="28" fillId="2" borderId="25" xfId="0" applyNumberFormat="1" applyFont="1" applyFill="1" applyBorder="1" applyAlignment="1">
      <alignment horizontal="center" vertical="center"/>
    </xf>
    <xf numFmtId="4" fontId="28" fillId="2" borderId="26" xfId="0" applyNumberFormat="1" applyFont="1" applyFill="1" applyBorder="1" applyAlignment="1">
      <alignment horizontal="center" vertical="center"/>
    </xf>
    <xf numFmtId="4" fontId="28" fillId="2" borderId="27" xfId="0" applyNumberFormat="1" applyFont="1" applyFill="1" applyBorder="1" applyAlignment="1">
      <alignment horizontal="center" vertical="center"/>
    </xf>
    <xf numFmtId="0" fontId="28" fillId="2" borderId="6" xfId="0" applyFont="1" applyFill="1" applyBorder="1" applyAlignment="1">
      <alignment horizontal="left" vertical="center" wrapText="1" indent="4"/>
    </xf>
    <xf numFmtId="0" fontId="23" fillId="2" borderId="0" xfId="0" applyFont="1" applyFill="1" applyAlignment="1">
      <alignment horizontal="center"/>
    </xf>
    <xf numFmtId="0" fontId="23" fillId="0" borderId="0" xfId="0" applyFont="1" applyAlignment="1">
      <alignment horizontal="left" indent="1"/>
    </xf>
    <xf numFmtId="0" fontId="23" fillId="0" borderId="0" xfId="0" applyFont="1" applyAlignment="1">
      <alignment horizontal="center"/>
    </xf>
    <xf numFmtId="0" fontId="21" fillId="4" borderId="4" xfId="0" applyFont="1" applyFill="1" applyBorder="1" applyAlignment="1">
      <alignment horizontal="right" vertical="center" indent="2"/>
    </xf>
    <xf numFmtId="0" fontId="21" fillId="4" borderId="13" xfId="0" applyFont="1" applyFill="1" applyBorder="1" applyAlignment="1">
      <alignment horizontal="right" vertical="center" indent="2"/>
    </xf>
    <xf numFmtId="0" fontId="23" fillId="7" borderId="5" xfId="0" applyFont="1" applyFill="1" applyBorder="1" applyAlignment="1">
      <alignment horizontal="left" vertical="center" indent="1"/>
    </xf>
    <xf numFmtId="0" fontId="39" fillId="7" borderId="6" xfId="0" applyFont="1" applyFill="1" applyBorder="1" applyAlignment="1">
      <alignment horizontal="left" vertical="center" indent="1"/>
    </xf>
    <xf numFmtId="0" fontId="39" fillId="7" borderId="6" xfId="0" applyFont="1" applyFill="1" applyBorder="1" applyAlignment="1">
      <alignment horizontal="right" vertical="center" indent="2"/>
    </xf>
    <xf numFmtId="0" fontId="39" fillId="7" borderId="7" xfId="0" applyFont="1" applyFill="1" applyBorder="1" applyAlignment="1">
      <alignment horizontal="right" vertical="center" indent="2"/>
    </xf>
    <xf numFmtId="173" fontId="28" fillId="2" borderId="2" xfId="0" applyNumberFormat="1" applyFont="1" applyFill="1" applyBorder="1" applyAlignment="1">
      <alignment horizontal="right" vertical="center" indent="2"/>
    </xf>
    <xf numFmtId="173" fontId="28" fillId="2" borderId="3" xfId="0" applyNumberFormat="1" applyFont="1" applyFill="1" applyBorder="1" applyAlignment="1">
      <alignment horizontal="right" vertical="center" indent="2"/>
    </xf>
    <xf numFmtId="173" fontId="28" fillId="2" borderId="1" xfId="0" applyNumberFormat="1" applyFont="1" applyFill="1" applyBorder="1" applyAlignment="1">
      <alignment horizontal="right" vertical="center" indent="2"/>
    </xf>
    <xf numFmtId="0" fontId="23" fillId="0" borderId="0" xfId="0" applyFont="1" applyAlignment="1">
      <alignment horizontal="right" indent="2"/>
    </xf>
    <xf numFmtId="0" fontId="25" fillId="7" borderId="1" xfId="0" applyFont="1" applyFill="1" applyBorder="1" applyAlignment="1">
      <alignment horizontal="left" vertical="center" indent="1"/>
    </xf>
    <xf numFmtId="0" fontId="25" fillId="7" borderId="2" xfId="0" applyFont="1" applyFill="1" applyBorder="1" applyAlignment="1">
      <alignment vertical="center"/>
    </xf>
    <xf numFmtId="0" fontId="25" fillId="7" borderId="3" xfId="0" applyFont="1" applyFill="1" applyBorder="1" applyAlignment="1">
      <alignment vertical="center"/>
    </xf>
    <xf numFmtId="0" fontId="28" fillId="2" borderId="0" xfId="0" applyFont="1" applyFill="1" applyAlignment="1">
      <alignment vertical="center" wrapText="1"/>
    </xf>
    <xf numFmtId="0" fontId="24" fillId="2" borderId="0" xfId="0" applyFont="1" applyFill="1" applyAlignment="1">
      <alignment vertical="center" wrapText="1"/>
    </xf>
    <xf numFmtId="0" fontId="28" fillId="2" borderId="8" xfId="0" applyFont="1" applyFill="1" applyBorder="1" applyAlignment="1">
      <alignment horizontal="left" vertical="center" wrapText="1" indent="3"/>
    </xf>
    <xf numFmtId="0" fontId="23" fillId="2" borderId="0" xfId="0" applyFont="1" applyFill="1" applyAlignment="1">
      <alignment horizontal="left"/>
    </xf>
    <xf numFmtId="1" fontId="28" fillId="2" borderId="15" xfId="1" applyNumberFormat="1" applyFont="1" applyFill="1" applyBorder="1" applyAlignment="1">
      <alignment vertical="center"/>
    </xf>
    <xf numFmtId="1" fontId="28" fillId="2" borderId="16" xfId="1" applyNumberFormat="1" applyFont="1" applyFill="1" applyBorder="1" applyAlignment="1">
      <alignment vertical="center"/>
    </xf>
    <xf numFmtId="3" fontId="23" fillId="2" borderId="17" xfId="3" applyNumberFormat="1" applyFont="1" applyFill="1" applyBorder="1" applyAlignment="1">
      <alignment vertical="center"/>
    </xf>
    <xf numFmtId="0" fontId="28" fillId="2" borderId="0" xfId="0" applyFont="1" applyFill="1" applyAlignment="1">
      <alignment horizontal="left" vertical="center" indent="1"/>
    </xf>
    <xf numFmtId="0" fontId="23" fillId="0" borderId="0" xfId="0" applyFont="1" applyAlignment="1">
      <alignment horizontal="left" wrapText="1" indent="1"/>
    </xf>
    <xf numFmtId="0" fontId="21" fillId="4" borderId="17" xfId="0" applyFont="1" applyFill="1" applyBorder="1" applyAlignment="1">
      <alignment vertical="center"/>
    </xf>
    <xf numFmtId="0" fontId="21" fillId="8" borderId="30" xfId="0" applyFont="1" applyFill="1" applyBorder="1" applyAlignment="1">
      <alignment horizontal="center" vertical="center" wrapText="1"/>
    </xf>
    <xf numFmtId="0" fontId="21" fillId="8" borderId="57" xfId="0" applyFont="1" applyFill="1" applyBorder="1" applyAlignment="1">
      <alignment horizontal="center" vertical="center" wrapText="1"/>
    </xf>
    <xf numFmtId="174" fontId="28" fillId="2" borderId="9" xfId="0" applyNumberFormat="1" applyFont="1" applyFill="1" applyBorder="1" applyAlignment="1">
      <alignment horizontal="right" vertical="center" indent="6"/>
    </xf>
    <xf numFmtId="3" fontId="28" fillId="2" borderId="11" xfId="0" applyNumberFormat="1" applyFont="1" applyFill="1" applyBorder="1" applyAlignment="1">
      <alignment horizontal="right" vertical="center" indent="6"/>
    </xf>
    <xf numFmtId="166" fontId="28" fillId="2" borderId="9" xfId="0" applyNumberFormat="1" applyFont="1" applyFill="1" applyBorder="1" applyAlignment="1">
      <alignment horizontal="right" vertical="center" indent="6"/>
    </xf>
    <xf numFmtId="0" fontId="23" fillId="2" borderId="12" xfId="0" applyFont="1" applyFill="1" applyBorder="1" applyAlignment="1">
      <alignment horizontal="left" vertical="center" wrapText="1" indent="4"/>
    </xf>
    <xf numFmtId="166" fontId="28" fillId="2" borderId="0" xfId="0" applyNumberFormat="1" applyFont="1" applyFill="1" applyAlignment="1">
      <alignment horizontal="right" vertical="center" indent="6"/>
    </xf>
    <xf numFmtId="3" fontId="28" fillId="2" borderId="17" xfId="0" applyNumberFormat="1" applyFont="1" applyFill="1" applyBorder="1" applyAlignment="1">
      <alignment horizontal="right" vertical="center" indent="6"/>
    </xf>
    <xf numFmtId="0" fontId="23" fillId="7" borderId="1" xfId="0" applyFont="1" applyFill="1" applyBorder="1" applyAlignment="1">
      <alignment horizontal="left" vertical="center" wrapText="1" indent="2"/>
    </xf>
    <xf numFmtId="174" fontId="28" fillId="7" borderId="2" xfId="0" applyNumberFormat="1" applyFont="1" applyFill="1" applyBorder="1" applyAlignment="1">
      <alignment horizontal="right" vertical="center" indent="6"/>
    </xf>
    <xf numFmtId="3" fontId="28" fillId="7" borderId="3" xfId="0" applyNumberFormat="1" applyFont="1" applyFill="1" applyBorder="1" applyAlignment="1">
      <alignment horizontal="right" vertical="center" indent="6"/>
    </xf>
    <xf numFmtId="174" fontId="28" fillId="2" borderId="0" xfId="0" applyNumberFormat="1" applyFont="1" applyFill="1" applyAlignment="1">
      <alignment horizontal="right" vertical="center" indent="1"/>
    </xf>
    <xf numFmtId="0" fontId="28" fillId="7" borderId="30" xfId="0" applyFont="1" applyFill="1" applyBorder="1" applyAlignment="1">
      <alignment horizontal="left" vertical="center" wrapText="1" indent="2"/>
    </xf>
    <xf numFmtId="174" fontId="28" fillId="7" borderId="31" xfId="0" applyNumberFormat="1" applyFont="1" applyFill="1" applyBorder="1" applyAlignment="1">
      <alignment horizontal="right" vertical="center" indent="6"/>
    </xf>
    <xf numFmtId="3" fontId="28" fillId="7" borderId="59" xfId="0" applyNumberFormat="1" applyFont="1" applyFill="1" applyBorder="1" applyAlignment="1">
      <alignment horizontal="right" vertical="center" indent="6"/>
    </xf>
    <xf numFmtId="0" fontId="23" fillId="7" borderId="76" xfId="0" applyFont="1" applyFill="1" applyBorder="1" applyAlignment="1">
      <alignment horizontal="left" vertical="center" wrapText="1" indent="2"/>
    </xf>
    <xf numFmtId="174" fontId="28" fillId="7" borderId="77" xfId="1" applyNumberFormat="1" applyFont="1" applyFill="1" applyBorder="1" applyAlignment="1">
      <alignment horizontal="right" indent="6"/>
    </xf>
    <xf numFmtId="3" fontId="28" fillId="7" borderId="78" xfId="1" applyNumberFormat="1" applyFont="1" applyFill="1" applyBorder="1" applyAlignment="1">
      <alignment horizontal="right" indent="6"/>
    </xf>
    <xf numFmtId="0" fontId="21" fillId="4" borderId="0" xfId="0" applyFont="1" applyFill="1" applyAlignment="1">
      <alignment horizontal="right" vertical="center"/>
    </xf>
    <xf numFmtId="0" fontId="21" fillId="4" borderId="13" xfId="0" applyFont="1" applyFill="1" applyBorder="1" applyAlignment="1">
      <alignment horizontal="right" vertical="center"/>
    </xf>
    <xf numFmtId="164" fontId="28" fillId="2" borderId="29" xfId="7" applyNumberFormat="1" applyFont="1" applyFill="1" applyBorder="1" applyAlignment="1">
      <alignment vertical="center"/>
    </xf>
    <xf numFmtId="0" fontId="28" fillId="2" borderId="8" xfId="0" applyFont="1" applyFill="1" applyBorder="1" applyAlignment="1">
      <alignment horizontal="left" vertical="center" wrapText="1" indent="2"/>
    </xf>
    <xf numFmtId="164" fontId="23" fillId="2" borderId="9" xfId="7" applyNumberFormat="1" applyFont="1" applyFill="1" applyBorder="1" applyAlignment="1">
      <alignment vertical="center"/>
    </xf>
    <xf numFmtId="164" fontId="28" fillId="2" borderId="24" xfId="7" applyNumberFormat="1" applyFont="1" applyFill="1" applyBorder="1" applyAlignment="1">
      <alignment vertical="center"/>
    </xf>
    <xf numFmtId="164" fontId="23" fillId="2" borderId="0" xfId="0" applyNumberFormat="1" applyFont="1" applyFill="1"/>
    <xf numFmtId="0" fontId="28" fillId="2" borderId="23" xfId="0" applyFont="1" applyFill="1" applyBorder="1" applyAlignment="1">
      <alignment horizontal="left" vertical="center" wrapText="1" indent="2"/>
    </xf>
    <xf numFmtId="164" fontId="23" fillId="2" borderId="24" xfId="7" applyNumberFormat="1" applyFont="1" applyFill="1" applyBorder="1" applyAlignment="1">
      <alignment vertical="center"/>
    </xf>
    <xf numFmtId="0" fontId="22" fillId="3" borderId="2" xfId="0" applyFont="1" applyFill="1" applyBorder="1" applyAlignment="1">
      <alignment horizontal="right" vertical="center"/>
    </xf>
    <xf numFmtId="0" fontId="22" fillId="3" borderId="3" xfId="0" applyFont="1" applyFill="1" applyBorder="1" applyAlignment="1">
      <alignment horizontal="right" vertical="center"/>
    </xf>
    <xf numFmtId="0" fontId="21" fillId="4" borderId="4" xfId="0" applyFont="1" applyFill="1" applyBorder="1" applyAlignment="1">
      <alignment horizontal="right" vertical="center"/>
    </xf>
    <xf numFmtId="0" fontId="21" fillId="4" borderId="56" xfId="0" applyFont="1" applyFill="1" applyBorder="1" applyAlignment="1">
      <alignment horizontal="right" vertical="center"/>
    </xf>
    <xf numFmtId="0" fontId="23" fillId="2" borderId="8" xfId="0" applyFont="1" applyFill="1" applyBorder="1" applyAlignment="1">
      <alignment horizontal="left" vertical="center" indent="1"/>
    </xf>
    <xf numFmtId="0" fontId="23" fillId="0" borderId="0" xfId="0" applyFont="1" applyAlignment="1">
      <alignment vertical="center"/>
    </xf>
    <xf numFmtId="0" fontId="23" fillId="2" borderId="28" xfId="0" applyFont="1" applyFill="1" applyBorder="1" applyAlignment="1">
      <alignment horizontal="left" vertical="center" indent="1"/>
    </xf>
    <xf numFmtId="3" fontId="23" fillId="2" borderId="0" xfId="7" applyNumberFormat="1" applyFont="1" applyFill="1" applyBorder="1" applyAlignment="1">
      <alignment horizontal="right" vertical="center"/>
    </xf>
    <xf numFmtId="3" fontId="22" fillId="8" borderId="16" xfId="0" applyNumberFormat="1" applyFont="1" applyFill="1" applyBorder="1" applyAlignment="1">
      <alignment horizontal="right" vertical="center"/>
    </xf>
    <xf numFmtId="0" fontId="28" fillId="2" borderId="12" xfId="0" applyFont="1" applyFill="1" applyBorder="1" applyAlignment="1">
      <alignment horizontal="left" vertical="center" indent="1"/>
    </xf>
    <xf numFmtId="0" fontId="23" fillId="7" borderId="1" xfId="0" applyFont="1" applyFill="1" applyBorder="1" applyAlignment="1">
      <alignment horizontal="left" vertical="center" wrapText="1" indent="1"/>
    </xf>
    <xf numFmtId="0" fontId="23" fillId="2" borderId="0" xfId="0" applyFont="1" applyFill="1" applyAlignment="1">
      <alignment horizontal="right"/>
    </xf>
    <xf numFmtId="0" fontId="23" fillId="0" borderId="0" xfId="0" applyFont="1" applyAlignment="1">
      <alignment horizontal="right"/>
    </xf>
    <xf numFmtId="0" fontId="23" fillId="2" borderId="28" xfId="0" applyFont="1" applyFill="1" applyBorder="1" applyAlignment="1">
      <alignment horizontal="left" indent="1"/>
    </xf>
    <xf numFmtId="0" fontId="23" fillId="2" borderId="14" xfId="0" applyFont="1" applyFill="1" applyBorder="1" applyAlignment="1">
      <alignment horizontal="left" indent="1"/>
    </xf>
    <xf numFmtId="0" fontId="23" fillId="6" borderId="1" xfId="0" applyFont="1" applyFill="1" applyBorder="1" applyAlignment="1">
      <alignment horizontal="left" wrapText="1" indent="1"/>
    </xf>
    <xf numFmtId="0" fontId="28" fillId="2" borderId="0" xfId="0" applyFont="1" applyFill="1" applyAlignment="1">
      <alignment horizontal="left" vertical="center" wrapText="1" indent="2"/>
    </xf>
    <xf numFmtId="164" fontId="23" fillId="2" borderId="0" xfId="0" applyNumberFormat="1" applyFont="1" applyFill="1" applyAlignment="1">
      <alignment horizontal="right" vertical="center"/>
    </xf>
    <xf numFmtId="164" fontId="22" fillId="8" borderId="11" xfId="0" applyNumberFormat="1" applyFont="1" applyFill="1" applyBorder="1" applyAlignment="1">
      <alignment horizontal="right" vertical="center"/>
    </xf>
    <xf numFmtId="164" fontId="28" fillId="2" borderId="0" xfId="0" applyNumberFormat="1" applyFont="1" applyFill="1" applyAlignment="1">
      <alignment vertical="top" wrapText="1"/>
    </xf>
    <xf numFmtId="164" fontId="23" fillId="2" borderId="0" xfId="0" applyNumberFormat="1" applyFont="1" applyFill="1" applyAlignment="1">
      <alignment horizontal="right"/>
    </xf>
    <xf numFmtId="1" fontId="23" fillId="2" borderId="0" xfId="0" applyNumberFormat="1" applyFont="1" applyFill="1" applyAlignment="1">
      <alignment horizontal="center" vertical="center" wrapText="1"/>
    </xf>
    <xf numFmtId="1" fontId="23" fillId="2" borderId="64" xfId="0" applyNumberFormat="1" applyFont="1" applyFill="1" applyBorder="1" applyAlignment="1">
      <alignment horizontal="right" vertical="center"/>
    </xf>
    <xf numFmtId="1" fontId="23" fillId="2" borderId="75" xfId="0" applyNumberFormat="1" applyFont="1" applyFill="1" applyBorder="1" applyAlignment="1">
      <alignment horizontal="right" vertical="center"/>
    </xf>
    <xf numFmtId="0" fontId="23" fillId="2" borderId="17" xfId="3" applyFont="1" applyFill="1" applyBorder="1" applyAlignment="1">
      <alignment vertical="center"/>
    </xf>
    <xf numFmtId="9" fontId="23" fillId="2" borderId="9" xfId="2" applyFont="1" applyFill="1" applyBorder="1" applyAlignment="1">
      <alignment vertical="center"/>
    </xf>
    <xf numFmtId="9" fontId="23" fillId="2" borderId="11" xfId="2" applyFont="1" applyFill="1" applyBorder="1" applyAlignment="1">
      <alignment vertical="center"/>
    </xf>
    <xf numFmtId="9" fontId="23" fillId="2" borderId="26" xfId="2" applyFont="1" applyFill="1" applyBorder="1" applyAlignment="1">
      <alignment vertical="center"/>
    </xf>
    <xf numFmtId="9" fontId="23" fillId="2" borderId="27" xfId="2" applyFont="1" applyFill="1" applyBorder="1" applyAlignment="1">
      <alignment vertical="center"/>
    </xf>
    <xf numFmtId="3" fontId="23" fillId="2" borderId="9" xfId="2" applyNumberFormat="1" applyFont="1" applyFill="1" applyBorder="1" applyAlignment="1">
      <alignment vertical="center"/>
    </xf>
    <xf numFmtId="3" fontId="23" fillId="2" borderId="27" xfId="2" applyNumberFormat="1" applyFont="1" applyFill="1" applyBorder="1" applyAlignment="1">
      <alignment vertical="center"/>
    </xf>
    <xf numFmtId="3" fontId="23" fillId="2" borderId="6" xfId="1" applyNumberFormat="1" applyFont="1" applyFill="1" applyBorder="1" applyAlignment="1">
      <alignment vertical="center"/>
    </xf>
    <xf numFmtId="3" fontId="23" fillId="2" borderId="7" xfId="1" applyNumberFormat="1" applyFont="1" applyFill="1" applyBorder="1" applyAlignment="1">
      <alignment vertical="center"/>
    </xf>
    <xf numFmtId="0" fontId="23" fillId="2" borderId="74" xfId="0" applyFont="1" applyFill="1" applyBorder="1" applyAlignment="1">
      <alignment horizontal="left" vertical="center" wrapText="1" indent="1"/>
    </xf>
    <xf numFmtId="0" fontId="23" fillId="2" borderId="8" xfId="3" applyFont="1" applyFill="1" applyBorder="1" applyAlignment="1">
      <alignment horizontal="left" vertical="center" wrapText="1" indent="3"/>
    </xf>
    <xf numFmtId="0" fontId="23" fillId="2" borderId="28" xfId="0" applyFont="1" applyFill="1" applyBorder="1" applyAlignment="1">
      <alignment horizontal="left" vertical="center" indent="3"/>
    </xf>
    <xf numFmtId="0" fontId="28" fillId="2" borderId="8" xfId="3" applyFont="1" applyFill="1" applyBorder="1" applyAlignment="1">
      <alignment horizontal="left" vertical="center" indent="3"/>
    </xf>
    <xf numFmtId="164" fontId="28" fillId="2" borderId="28" xfId="0" applyNumberFormat="1" applyFont="1" applyFill="1" applyBorder="1" applyAlignment="1">
      <alignment horizontal="left" vertical="center" wrapText="1" indent="3"/>
    </xf>
    <xf numFmtId="0" fontId="23" fillId="2" borderId="5" xfId="3" applyFont="1" applyFill="1" applyBorder="1" applyAlignment="1">
      <alignment horizontal="left" vertical="center" wrapText="1" indent="3"/>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9" fillId="7" borderId="1" xfId="0" applyFont="1" applyFill="1" applyBorder="1" applyAlignment="1">
      <alignment horizontal="left" vertical="center" indent="1"/>
    </xf>
    <xf numFmtId="0" fontId="28" fillId="2" borderId="0" xfId="0" applyFont="1" applyFill="1" applyAlignment="1">
      <alignment horizontal="right" vertical="center"/>
    </xf>
    <xf numFmtId="0" fontId="28" fillId="2" borderId="13" xfId="0" applyFont="1" applyFill="1" applyBorder="1" applyAlignment="1">
      <alignment horizontal="right" vertical="center"/>
    </xf>
    <xf numFmtId="3" fontId="28" fillId="2" borderId="9" xfId="0" applyNumberFormat="1" applyFont="1" applyFill="1" applyBorder="1" applyAlignment="1">
      <alignment horizontal="right" vertical="center"/>
    </xf>
    <xf numFmtId="3" fontId="28" fillId="2" borderId="11" xfId="0" applyNumberFormat="1" applyFont="1" applyFill="1" applyBorder="1" applyAlignment="1">
      <alignment horizontal="right" vertical="center"/>
    </xf>
    <xf numFmtId="3" fontId="28" fillId="2" borderId="26" xfId="0" applyNumberFormat="1" applyFont="1" applyFill="1" applyBorder="1" applyAlignment="1">
      <alignment horizontal="right" vertical="center"/>
    </xf>
    <xf numFmtId="3" fontId="28" fillId="2" borderId="27" xfId="0" applyNumberFormat="1" applyFont="1" applyFill="1" applyBorder="1" applyAlignment="1">
      <alignment horizontal="right" vertical="center"/>
    </xf>
    <xf numFmtId="0" fontId="28" fillId="2" borderId="17" xfId="0" applyFont="1" applyFill="1" applyBorder="1" applyAlignment="1">
      <alignment horizontal="right" vertical="center"/>
    </xf>
    <xf numFmtId="3" fontId="28" fillId="2" borderId="0" xfId="0" applyNumberFormat="1" applyFont="1" applyFill="1" applyAlignment="1">
      <alignment horizontal="right" vertical="center"/>
    </xf>
    <xf numFmtId="3" fontId="28" fillId="2" borderId="17" xfId="0" applyNumberFormat="1" applyFont="1" applyFill="1" applyBorder="1" applyAlignment="1">
      <alignment horizontal="right" vertical="center"/>
    </xf>
    <xf numFmtId="0" fontId="28" fillId="6" borderId="24" xfId="0" applyFont="1" applyFill="1" applyBorder="1" applyAlignment="1">
      <alignment horizontal="left" vertical="center" wrapText="1" indent="2"/>
    </xf>
    <xf numFmtId="3" fontId="28" fillId="6" borderId="24" xfId="0" applyNumberFormat="1" applyFont="1" applyFill="1" applyBorder="1" applyAlignment="1">
      <alignment horizontal="right" vertical="center"/>
    </xf>
    <xf numFmtId="3" fontId="28" fillId="7" borderId="24" xfId="0" applyNumberFormat="1" applyFont="1" applyFill="1" applyBorder="1" applyAlignment="1">
      <alignment horizontal="right" vertical="center"/>
    </xf>
    <xf numFmtId="3" fontId="28" fillId="7" borderId="25" xfId="0" applyNumberFormat="1" applyFont="1" applyFill="1" applyBorder="1" applyAlignment="1">
      <alignment horizontal="right" vertical="center"/>
    </xf>
    <xf numFmtId="0" fontId="28" fillId="2" borderId="4" xfId="0" applyFont="1" applyFill="1" applyBorder="1" applyAlignment="1">
      <alignment horizontal="right" vertical="center"/>
    </xf>
    <xf numFmtId="3" fontId="28" fillId="2" borderId="15" xfId="0" applyNumberFormat="1" applyFont="1" applyFill="1" applyBorder="1" applyAlignment="1">
      <alignment horizontal="right" vertical="center"/>
    </xf>
    <xf numFmtId="3" fontId="28" fillId="2" borderId="16" xfId="0" applyNumberFormat="1" applyFont="1" applyFill="1" applyBorder="1" applyAlignment="1">
      <alignment horizontal="right" vertical="center"/>
    </xf>
    <xf numFmtId="0" fontId="28" fillId="2" borderId="0" xfId="0" applyFont="1" applyFill="1" applyAlignment="1">
      <alignment horizontal="left" vertical="center" wrapText="1" indent="4"/>
    </xf>
    <xf numFmtId="166" fontId="28" fillId="2" borderId="17" xfId="0" applyNumberFormat="1" applyFont="1" applyFill="1" applyBorder="1" applyAlignment="1">
      <alignment horizontal="right" vertical="center"/>
    </xf>
    <xf numFmtId="0" fontId="28" fillId="6" borderId="1" xfId="0" applyFont="1" applyFill="1" applyBorder="1" applyAlignment="1">
      <alignment horizontal="left" vertical="center" wrapText="1" indent="1"/>
    </xf>
    <xf numFmtId="3" fontId="28" fillId="6" borderId="2" xfId="0" applyNumberFormat="1" applyFont="1" applyFill="1" applyBorder="1" applyAlignment="1">
      <alignment horizontal="right" vertical="center"/>
    </xf>
    <xf numFmtId="3" fontId="28" fillId="7" borderId="3" xfId="0" applyNumberFormat="1" applyFont="1" applyFill="1" applyBorder="1" applyAlignment="1">
      <alignment horizontal="right" vertical="center"/>
    </xf>
    <xf numFmtId="0" fontId="28" fillId="7" borderId="2" xfId="0" applyFont="1" applyFill="1" applyBorder="1" applyAlignment="1">
      <alignment horizontal="right" vertical="center"/>
    </xf>
    <xf numFmtId="0" fontId="28" fillId="7" borderId="3" xfId="0" applyFont="1" applyFill="1" applyBorder="1" applyAlignment="1">
      <alignment horizontal="right" vertical="center"/>
    </xf>
    <xf numFmtId="0" fontId="28" fillId="6" borderId="23" xfId="0" applyFont="1" applyFill="1" applyBorder="1" applyAlignment="1">
      <alignment horizontal="left" vertical="center" wrapText="1" indent="2"/>
    </xf>
    <xf numFmtId="0" fontId="23" fillId="2" borderId="14" xfId="0" applyFont="1" applyFill="1" applyBorder="1" applyAlignment="1">
      <alignment horizontal="left" vertical="center" wrapText="1" indent="4"/>
    </xf>
    <xf numFmtId="0" fontId="39" fillId="7" borderId="2" xfId="0" applyFont="1" applyFill="1" applyBorder="1" applyAlignment="1">
      <alignment horizontal="left" vertical="center" indent="1"/>
    </xf>
    <xf numFmtId="0" fontId="28" fillId="2" borderId="8" xfId="0" applyFont="1" applyFill="1" applyBorder="1" applyAlignment="1">
      <alignment horizontal="left" vertical="center" indent="3"/>
    </xf>
    <xf numFmtId="0" fontId="28" fillId="2" borderId="9" xfId="0" applyFont="1" applyFill="1" applyBorder="1" applyAlignment="1">
      <alignment horizontal="left" vertical="center" indent="3"/>
    </xf>
    <xf numFmtId="9" fontId="24" fillId="2" borderId="0" xfId="2" applyFont="1" applyFill="1"/>
    <xf numFmtId="0" fontId="28" fillId="2" borderId="12" xfId="0" applyFont="1" applyFill="1" applyBorder="1" applyAlignment="1">
      <alignment horizontal="left" vertical="center" indent="3"/>
    </xf>
    <xf numFmtId="0" fontId="28" fillId="2" borderId="24" xfId="0" applyFont="1" applyFill="1" applyBorder="1" applyAlignment="1">
      <alignment horizontal="left" vertical="center" indent="3"/>
    </xf>
    <xf numFmtId="0" fontId="28" fillId="6" borderId="2" xfId="0" applyFont="1" applyFill="1" applyBorder="1" applyAlignment="1">
      <alignment horizontal="left" vertical="center" wrapText="1" indent="3"/>
    </xf>
    <xf numFmtId="3" fontId="28" fillId="6" borderId="6" xfId="0" applyNumberFormat="1" applyFont="1" applyFill="1" applyBorder="1" applyAlignment="1">
      <alignment horizontal="right" vertical="center" indent="2"/>
    </xf>
    <xf numFmtId="3" fontId="28" fillId="6" borderId="6" xfId="0" applyNumberFormat="1" applyFont="1" applyFill="1" applyBorder="1" applyAlignment="1">
      <alignment horizontal="right" vertical="center"/>
    </xf>
    <xf numFmtId="3" fontId="28" fillId="7" borderId="6" xfId="0" applyNumberFormat="1" applyFont="1" applyFill="1" applyBorder="1" applyAlignment="1">
      <alignment horizontal="right" vertical="center"/>
    </xf>
    <xf numFmtId="3" fontId="28" fillId="7" borderId="2" xfId="0" applyNumberFormat="1" applyFont="1" applyFill="1" applyBorder="1" applyAlignment="1">
      <alignment horizontal="right" vertical="center"/>
    </xf>
    <xf numFmtId="9" fontId="28" fillId="0" borderId="0" xfId="2" applyFont="1"/>
    <xf numFmtId="1" fontId="28" fillId="2" borderId="4" xfId="0" applyNumberFormat="1" applyFont="1" applyFill="1" applyBorder="1" applyAlignment="1">
      <alignment horizontal="center" vertical="center" wrapText="1"/>
    </xf>
    <xf numFmtId="168" fontId="29" fillId="2" borderId="0" xfId="1" applyNumberFormat="1" applyFont="1" applyFill="1" applyAlignment="1">
      <alignment vertical="top"/>
    </xf>
    <xf numFmtId="0" fontId="21" fillId="4" borderId="19" xfId="0" applyFont="1" applyFill="1" applyBorder="1" applyAlignment="1">
      <alignment vertical="center"/>
    </xf>
    <xf numFmtId="0" fontId="21" fillId="4" borderId="70" xfId="0" applyFont="1" applyFill="1" applyBorder="1" applyAlignment="1">
      <alignment horizontal="right" vertical="center"/>
    </xf>
    <xf numFmtId="2" fontId="28" fillId="2" borderId="43" xfId="1" applyNumberFormat="1" applyFont="1" applyFill="1" applyBorder="1" applyAlignment="1">
      <alignment horizontal="right" vertical="center"/>
    </xf>
    <xf numFmtId="2" fontId="28" fillId="2" borderId="9" xfId="1" applyNumberFormat="1" applyFont="1" applyFill="1" applyBorder="1" applyAlignment="1">
      <alignment horizontal="right" vertical="center"/>
    </xf>
    <xf numFmtId="2" fontId="28" fillId="2" borderId="11" xfId="1" applyNumberFormat="1" applyFont="1" applyFill="1" applyBorder="1" applyAlignment="1">
      <alignment horizontal="right" vertical="center"/>
    </xf>
    <xf numFmtId="2" fontId="22" fillId="8" borderId="42" xfId="1" applyNumberFormat="1" applyFont="1" applyFill="1" applyBorder="1" applyAlignment="1">
      <alignment horizontal="right" vertical="center"/>
    </xf>
    <xf numFmtId="2" fontId="28" fillId="2" borderId="44" xfId="1" applyNumberFormat="1" applyFont="1" applyFill="1" applyBorder="1" applyAlignment="1">
      <alignment horizontal="right" vertical="center"/>
    </xf>
    <xf numFmtId="2" fontId="28" fillId="2" borderId="0" xfId="1" applyNumberFormat="1" applyFont="1" applyFill="1" applyAlignment="1">
      <alignment horizontal="right" vertical="center"/>
    </xf>
    <xf numFmtId="2" fontId="28" fillId="2" borderId="0" xfId="1" applyNumberFormat="1" applyFont="1" applyFill="1" applyBorder="1" applyAlignment="1">
      <alignment horizontal="right" vertical="center"/>
    </xf>
    <xf numFmtId="2" fontId="28" fillId="2" borderId="17" xfId="1" applyNumberFormat="1" applyFont="1" applyFill="1" applyBorder="1" applyAlignment="1">
      <alignment horizontal="right" vertical="center"/>
    </xf>
    <xf numFmtId="2" fontId="22" fillId="8" borderId="20" xfId="1" applyNumberFormat="1" applyFont="1" applyFill="1" applyBorder="1" applyAlignment="1">
      <alignment horizontal="right" vertical="center"/>
    </xf>
    <xf numFmtId="37" fontId="28" fillId="2" borderId="43" xfId="1" applyNumberFormat="1" applyFont="1" applyFill="1" applyBorder="1" applyAlignment="1">
      <alignment horizontal="right" vertical="center"/>
    </xf>
    <xf numFmtId="37" fontId="28" fillId="2" borderId="9" xfId="1" applyNumberFormat="1" applyFont="1" applyFill="1" applyBorder="1" applyAlignment="1">
      <alignment horizontal="right" vertical="center"/>
    </xf>
    <xf numFmtId="37" fontId="28" fillId="2" borderId="11" xfId="1" applyNumberFormat="1" applyFont="1" applyFill="1" applyBorder="1" applyAlignment="1">
      <alignment horizontal="right" vertical="center"/>
    </xf>
    <xf numFmtId="37" fontId="22" fillId="8" borderId="42" xfId="1" applyNumberFormat="1" applyFont="1" applyFill="1" applyBorder="1" applyAlignment="1">
      <alignment horizontal="right" vertical="center"/>
    </xf>
    <xf numFmtId="37" fontId="28" fillId="2" borderId="89" xfId="1" applyNumberFormat="1" applyFont="1" applyFill="1" applyBorder="1" applyAlignment="1">
      <alignment horizontal="right" vertical="center"/>
    </xf>
    <xf numFmtId="37" fontId="28" fillId="2" borderId="24" xfId="1" applyNumberFormat="1" applyFont="1" applyFill="1" applyBorder="1" applyAlignment="1">
      <alignment horizontal="right" vertical="center"/>
    </xf>
    <xf numFmtId="37" fontId="28" fillId="2" borderId="25" xfId="1" applyNumberFormat="1" applyFont="1" applyFill="1" applyBorder="1" applyAlignment="1">
      <alignment horizontal="right" vertical="center"/>
    </xf>
    <xf numFmtId="37" fontId="22" fillId="8" borderId="55" xfId="1" applyNumberFormat="1" applyFont="1" applyFill="1" applyBorder="1" applyAlignment="1">
      <alignment horizontal="right" vertical="center"/>
    </xf>
    <xf numFmtId="9" fontId="28" fillId="2" borderId="0" xfId="2" applyFont="1" applyFill="1" applyBorder="1" applyAlignment="1">
      <alignment horizontal="right" vertical="center" indent="2"/>
    </xf>
    <xf numFmtId="0" fontId="28" fillId="2" borderId="13" xfId="0" applyFont="1" applyFill="1" applyBorder="1" applyAlignment="1">
      <alignment horizontal="right" vertical="center" indent="2"/>
    </xf>
    <xf numFmtId="3" fontId="28" fillId="2" borderId="9" xfId="2" applyNumberFormat="1" applyFont="1" applyFill="1" applyBorder="1" applyAlignment="1">
      <alignment horizontal="right" vertical="center" indent="2"/>
    </xf>
    <xf numFmtId="3" fontId="28" fillId="2" borderId="11" xfId="0" applyNumberFormat="1" applyFont="1" applyFill="1" applyBorder="1" applyAlignment="1">
      <alignment horizontal="right" vertical="center" indent="2"/>
    </xf>
    <xf numFmtId="3" fontId="28" fillId="2" borderId="26" xfId="2" applyNumberFormat="1" applyFont="1" applyFill="1" applyBorder="1" applyAlignment="1">
      <alignment horizontal="right" vertical="center" indent="2"/>
    </xf>
    <xf numFmtId="3" fontId="28" fillId="2" borderId="27" xfId="0" applyNumberFormat="1" applyFont="1" applyFill="1" applyBorder="1" applyAlignment="1">
      <alignment horizontal="right" vertical="center" indent="2"/>
    </xf>
    <xf numFmtId="3" fontId="28" fillId="2" borderId="0" xfId="2" applyNumberFormat="1" applyFont="1" applyFill="1" applyBorder="1" applyAlignment="1">
      <alignment horizontal="right" vertical="center" indent="2"/>
    </xf>
    <xf numFmtId="3" fontId="28" fillId="2" borderId="17" xfId="0" applyNumberFormat="1" applyFont="1" applyFill="1" applyBorder="1" applyAlignment="1">
      <alignment horizontal="right" vertical="center" indent="2"/>
    </xf>
    <xf numFmtId="3" fontId="28" fillId="7" borderId="24" xfId="0" applyNumberFormat="1" applyFont="1" applyFill="1" applyBorder="1" applyAlignment="1">
      <alignment horizontal="right" vertical="center" indent="2"/>
    </xf>
    <xf numFmtId="3" fontId="28" fillId="7" borderId="25" xfId="0" applyNumberFormat="1" applyFont="1" applyFill="1" applyBorder="1" applyAlignment="1">
      <alignment horizontal="right" vertical="center" indent="2"/>
    </xf>
    <xf numFmtId="164" fontId="22" fillId="0" borderId="0" xfId="0" applyNumberFormat="1" applyFont="1"/>
    <xf numFmtId="3" fontId="28" fillId="2" borderId="0" xfId="0" applyNumberFormat="1" applyFont="1" applyFill="1" applyAlignment="1">
      <alignment horizontal="right" vertical="center" indent="2"/>
    </xf>
    <xf numFmtId="3" fontId="28" fillId="2" borderId="9" xfId="0" applyNumberFormat="1" applyFont="1" applyFill="1" applyBorder="1" applyAlignment="1">
      <alignment horizontal="right" vertical="center" indent="2"/>
    </xf>
    <xf numFmtId="166" fontId="28" fillId="2" borderId="0" xfId="0" applyNumberFormat="1" applyFont="1" applyFill="1" applyAlignment="1">
      <alignment horizontal="right" vertical="center" indent="2"/>
    </xf>
    <xf numFmtId="166" fontId="28" fillId="2" borderId="17" xfId="0" applyNumberFormat="1" applyFont="1" applyFill="1" applyBorder="1" applyAlignment="1">
      <alignment horizontal="right" vertical="center" indent="2"/>
    </xf>
    <xf numFmtId="3" fontId="23" fillId="7" borderId="2" xfId="0" applyNumberFormat="1" applyFont="1" applyFill="1" applyBorder="1" applyAlignment="1">
      <alignment horizontal="right" vertical="center" indent="2"/>
    </xf>
    <xf numFmtId="3" fontId="23" fillId="7" borderId="3" xfId="0" applyNumberFormat="1" applyFont="1" applyFill="1" applyBorder="1" applyAlignment="1">
      <alignment horizontal="right" vertical="center" indent="2"/>
    </xf>
    <xf numFmtId="0" fontId="22" fillId="4" borderId="12" xfId="0" applyFont="1" applyFill="1" applyBorder="1" applyAlignment="1">
      <alignment horizontal="left" vertical="center" indent="1"/>
    </xf>
    <xf numFmtId="0" fontId="21" fillId="13" borderId="21" xfId="0" applyFont="1" applyFill="1" applyBorder="1" applyAlignment="1">
      <alignment horizontal="center" wrapText="1"/>
    </xf>
    <xf numFmtId="0" fontId="39" fillId="5" borderId="21"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9" fillId="5" borderId="20" xfId="0" applyFont="1" applyFill="1" applyBorder="1" applyAlignment="1">
      <alignment horizontal="center" vertical="center" wrapText="1"/>
    </xf>
    <xf numFmtId="41" fontId="27" fillId="2" borderId="17" xfId="0" applyNumberFormat="1" applyFont="1" applyFill="1" applyBorder="1" applyAlignment="1">
      <alignment horizontal="left" vertical="center" indent="3"/>
    </xf>
    <xf numFmtId="41" fontId="27" fillId="12" borderId="17" xfId="0" applyNumberFormat="1" applyFont="1" applyFill="1" applyBorder="1" applyAlignment="1">
      <alignment horizontal="left" vertical="center" indent="3"/>
    </xf>
    <xf numFmtId="41" fontId="23" fillId="2" borderId="11" xfId="0" applyNumberFormat="1" applyFont="1" applyFill="1" applyBorder="1" applyAlignment="1">
      <alignment horizontal="right" vertical="center"/>
    </xf>
    <xf numFmtId="41" fontId="23" fillId="12" borderId="11" xfId="0" applyNumberFormat="1" applyFont="1" applyFill="1" applyBorder="1" applyAlignment="1">
      <alignment horizontal="right" vertical="center"/>
    </xf>
    <xf numFmtId="41" fontId="23" fillId="2" borderId="27" xfId="0" applyNumberFormat="1" applyFont="1" applyFill="1" applyBorder="1" applyAlignment="1">
      <alignment horizontal="right" vertical="center"/>
    </xf>
    <xf numFmtId="41" fontId="23" fillId="12" borderId="27" xfId="0" applyNumberFormat="1" applyFont="1" applyFill="1" applyBorder="1" applyAlignment="1">
      <alignment horizontal="right" vertical="center"/>
    </xf>
    <xf numFmtId="0" fontId="28" fillId="2" borderId="12" xfId="0" applyFont="1" applyFill="1" applyBorder="1" applyAlignment="1">
      <alignment horizontal="left" vertical="center" wrapText="1" indent="2"/>
    </xf>
    <xf numFmtId="41" fontId="23" fillId="2" borderId="16" xfId="0" applyNumberFormat="1" applyFont="1" applyFill="1" applyBorder="1" applyAlignment="1">
      <alignment horizontal="right" vertical="center"/>
    </xf>
    <xf numFmtId="3" fontId="28" fillId="2" borderId="16" xfId="0" applyNumberFormat="1" applyFont="1" applyFill="1" applyBorder="1" applyAlignment="1">
      <alignment horizontal="right" vertical="center" indent="2"/>
    </xf>
    <xf numFmtId="3" fontId="28" fillId="12" borderId="16" xfId="0" applyNumberFormat="1" applyFont="1" applyFill="1" applyBorder="1" applyAlignment="1">
      <alignment horizontal="right" vertical="center"/>
    </xf>
    <xf numFmtId="41" fontId="27" fillId="12" borderId="17" xfId="0" applyNumberFormat="1" applyFont="1" applyFill="1" applyBorder="1" applyAlignment="1">
      <alignment horizontal="right" vertical="center"/>
    </xf>
    <xf numFmtId="41" fontId="28" fillId="2" borderId="11" xfId="0" applyNumberFormat="1" applyFont="1" applyFill="1" applyBorder="1" applyAlignment="1">
      <alignment horizontal="right" vertical="center"/>
    </xf>
    <xf numFmtId="41" fontId="28" fillId="12" borderId="11" xfId="0" applyNumberFormat="1" applyFont="1" applyFill="1" applyBorder="1" applyAlignment="1">
      <alignment horizontal="right" vertical="center"/>
    </xf>
    <xf numFmtId="0" fontId="23" fillId="7" borderId="1" xfId="0" applyFont="1" applyFill="1" applyBorder="1" applyAlignment="1">
      <alignment horizontal="left" vertical="center" indent="1"/>
    </xf>
    <xf numFmtId="0" fontId="21" fillId="4" borderId="5" xfId="0" applyFont="1" applyFill="1" applyBorder="1" applyAlignment="1">
      <alignment horizontal="left" vertical="center" indent="1"/>
    </xf>
    <xf numFmtId="0" fontId="21" fillId="4" borderId="7" xfId="0" applyFont="1" applyFill="1" applyBorder="1" applyAlignment="1">
      <alignment vertical="center"/>
    </xf>
    <xf numFmtId="3" fontId="28" fillId="2" borderId="9" xfId="0" applyNumberFormat="1" applyFont="1" applyFill="1" applyBorder="1" applyAlignment="1">
      <alignment vertical="center"/>
    </xf>
    <xf numFmtId="3" fontId="28" fillId="2" borderId="11" xfId="0" applyNumberFormat="1" applyFont="1" applyFill="1" applyBorder="1" applyAlignment="1">
      <alignment vertical="center"/>
    </xf>
    <xf numFmtId="3" fontId="28" fillId="2" borderId="26" xfId="0" applyNumberFormat="1" applyFont="1" applyFill="1" applyBorder="1" applyAlignment="1">
      <alignment vertical="center"/>
    </xf>
    <xf numFmtId="3" fontId="28" fillId="2" borderId="27" xfId="0" applyNumberFormat="1" applyFont="1" applyFill="1" applyBorder="1" applyAlignment="1">
      <alignment vertical="center"/>
    </xf>
    <xf numFmtId="3" fontId="28" fillId="6" borderId="24" xfId="0" applyNumberFormat="1" applyFont="1" applyFill="1" applyBorder="1" applyAlignment="1">
      <alignment vertical="center"/>
    </xf>
    <xf numFmtId="3" fontId="28" fillId="6" borderId="25" xfId="0" applyNumberFormat="1" applyFont="1" applyFill="1" applyBorder="1" applyAlignment="1">
      <alignment vertical="center"/>
    </xf>
    <xf numFmtId="3" fontId="28" fillId="2" borderId="15" xfId="0" applyNumberFormat="1" applyFont="1" applyFill="1" applyBorder="1" applyAlignment="1">
      <alignment vertical="center"/>
    </xf>
    <xf numFmtId="3" fontId="28" fillId="2" borderId="16" xfId="0" applyNumberFormat="1" applyFont="1" applyFill="1" applyBorder="1" applyAlignment="1">
      <alignment vertical="center"/>
    </xf>
    <xf numFmtId="3" fontId="28" fillId="6" borderId="2" xfId="0" applyNumberFormat="1" applyFont="1" applyFill="1" applyBorder="1" applyAlignment="1">
      <alignment vertical="center"/>
    </xf>
    <xf numFmtId="3" fontId="28" fillId="6" borderId="3" xfId="0" applyNumberFormat="1" applyFont="1" applyFill="1" applyBorder="1" applyAlignment="1">
      <alignment vertical="center"/>
    </xf>
    <xf numFmtId="0" fontId="28" fillId="2" borderId="0" xfId="0" applyFont="1" applyFill="1" applyAlignment="1">
      <alignment horizontal="right" vertical="center" indent="2"/>
    </xf>
    <xf numFmtId="0" fontId="28" fillId="2" borderId="17" xfId="0" applyFont="1" applyFill="1" applyBorder="1" applyAlignment="1">
      <alignment horizontal="right" vertical="center" indent="2"/>
    </xf>
    <xf numFmtId="3" fontId="28" fillId="6" borderId="25" xfId="0" applyNumberFormat="1" applyFont="1" applyFill="1" applyBorder="1" applyAlignment="1">
      <alignment horizontal="right" vertical="center"/>
    </xf>
    <xf numFmtId="3" fontId="28" fillId="6" borderId="3" xfId="0" applyNumberFormat="1" applyFont="1" applyFill="1" applyBorder="1" applyAlignment="1">
      <alignment horizontal="right" vertical="center"/>
    </xf>
    <xf numFmtId="0" fontId="28" fillId="2" borderId="22" xfId="0" applyFont="1" applyFill="1" applyBorder="1" applyAlignment="1">
      <alignment horizontal="left" vertical="center" indent="3"/>
    </xf>
    <xf numFmtId="0" fontId="28" fillId="2" borderId="29" xfId="0" applyFont="1" applyFill="1" applyBorder="1" applyAlignment="1">
      <alignment horizontal="left" vertical="center"/>
    </xf>
    <xf numFmtId="3" fontId="28" fillId="2" borderId="29" xfId="0" applyNumberFormat="1" applyFont="1" applyFill="1" applyBorder="1" applyAlignment="1">
      <alignment horizontal="right" vertical="center"/>
    </xf>
    <xf numFmtId="3" fontId="28" fillId="2" borderId="10" xfId="0" applyNumberFormat="1" applyFont="1" applyFill="1" applyBorder="1" applyAlignment="1">
      <alignment horizontal="right" vertical="center"/>
    </xf>
    <xf numFmtId="0" fontId="28" fillId="2" borderId="28" xfId="0" applyFont="1" applyFill="1" applyBorder="1" applyAlignment="1">
      <alignment horizontal="left" vertical="center" indent="3"/>
    </xf>
    <xf numFmtId="0" fontId="28" fillId="2" borderId="26" xfId="0" applyFont="1" applyFill="1" applyBorder="1" applyAlignment="1">
      <alignment horizontal="left" vertical="center"/>
    </xf>
    <xf numFmtId="0" fontId="28" fillId="2" borderId="9" xfId="0" applyFont="1" applyFill="1" applyBorder="1" applyAlignment="1">
      <alignment horizontal="left" vertical="center"/>
    </xf>
    <xf numFmtId="0" fontId="28" fillId="2" borderId="0" xfId="0" applyFont="1" applyFill="1" applyAlignment="1">
      <alignment horizontal="left" vertical="center"/>
    </xf>
    <xf numFmtId="0" fontId="28" fillId="6" borderId="55" xfId="0" applyFont="1" applyFill="1" applyBorder="1" applyAlignment="1">
      <alignment horizontal="left" vertical="center" indent="1"/>
    </xf>
    <xf numFmtId="0" fontId="28" fillId="6" borderId="23" xfId="0" applyFont="1" applyFill="1" applyBorder="1" applyAlignment="1">
      <alignment horizontal="left" vertical="center"/>
    </xf>
    <xf numFmtId="0" fontId="21" fillId="4" borderId="6" xfId="0" applyFont="1" applyFill="1" applyBorder="1" applyAlignment="1">
      <alignment vertical="center"/>
    </xf>
    <xf numFmtId="0" fontId="25" fillId="5" borderId="19" xfId="0" applyFont="1" applyFill="1" applyBorder="1" applyAlignment="1">
      <alignment horizontal="right" vertical="center" indent="1"/>
    </xf>
    <xf numFmtId="0" fontId="22" fillId="8" borderId="45" xfId="0" applyFont="1" applyFill="1" applyBorder="1" applyAlignment="1">
      <alignment horizontal="center" vertical="center"/>
    </xf>
    <xf numFmtId="0" fontId="22" fillId="8" borderId="56" xfId="0" applyFont="1" applyFill="1" applyBorder="1" applyAlignment="1">
      <alignment horizontal="center" vertical="center"/>
    </xf>
    <xf numFmtId="0" fontId="21" fillId="8" borderId="71" xfId="0" applyFont="1" applyFill="1" applyBorder="1" applyAlignment="1">
      <alignment horizontal="center" vertical="center"/>
    </xf>
    <xf numFmtId="0" fontId="25" fillId="5" borderId="34" xfId="0" applyFont="1" applyFill="1" applyBorder="1" applyAlignment="1">
      <alignment horizontal="right" vertical="center" indent="1"/>
    </xf>
    <xf numFmtId="9" fontId="28" fillId="2" borderId="11" xfId="2" applyFont="1" applyFill="1" applyBorder="1" applyAlignment="1">
      <alignment horizontal="right" vertical="center" indent="1"/>
    </xf>
    <xf numFmtId="9" fontId="28" fillId="2" borderId="27" xfId="2" applyFont="1" applyFill="1" applyBorder="1" applyAlignment="1">
      <alignment horizontal="right" vertical="center" indent="1"/>
    </xf>
    <xf numFmtId="3" fontId="28" fillId="6" borderId="24" xfId="0" applyNumberFormat="1" applyFont="1" applyFill="1" applyBorder="1" applyAlignment="1">
      <alignment horizontal="right" vertical="center" indent="1"/>
    </xf>
    <xf numFmtId="3" fontId="22" fillId="8" borderId="24" xfId="0" applyNumberFormat="1" applyFont="1" applyFill="1" applyBorder="1" applyAlignment="1">
      <alignment horizontal="right" vertical="center" indent="1"/>
    </xf>
    <xf numFmtId="9" fontId="28" fillId="6" borderId="25" xfId="2" applyFont="1" applyFill="1" applyBorder="1" applyAlignment="1">
      <alignment horizontal="right" vertical="center" indent="1"/>
    </xf>
    <xf numFmtId="9" fontId="28" fillId="2" borderId="13" xfId="2" applyFont="1" applyFill="1" applyBorder="1" applyAlignment="1">
      <alignment horizontal="right" vertical="center" indent="1"/>
    </xf>
    <xf numFmtId="0" fontId="28" fillId="6" borderId="14" xfId="0" applyFont="1" applyFill="1" applyBorder="1" applyAlignment="1">
      <alignment horizontal="left" vertical="center" wrapText="1" indent="2"/>
    </xf>
    <xf numFmtId="3" fontId="28" fillId="6" borderId="15" xfId="0" applyNumberFormat="1" applyFont="1" applyFill="1" applyBorder="1" applyAlignment="1">
      <alignment horizontal="right" vertical="center" indent="1"/>
    </xf>
    <xf numFmtId="3" fontId="22" fillId="8" borderId="15" xfId="0" applyNumberFormat="1" applyFont="1" applyFill="1" applyBorder="1" applyAlignment="1">
      <alignment horizontal="right" vertical="center" indent="1"/>
    </xf>
    <xf numFmtId="9" fontId="28" fillId="6" borderId="16" xfId="2" applyFont="1" applyFill="1" applyBorder="1" applyAlignment="1">
      <alignment horizontal="right" vertical="center" indent="1"/>
    </xf>
    <xf numFmtId="0" fontId="23" fillId="6" borderId="1" xfId="0" applyFont="1" applyFill="1" applyBorder="1" applyAlignment="1">
      <alignment horizontal="left" vertical="center" indent="1"/>
    </xf>
    <xf numFmtId="0" fontId="23" fillId="6" borderId="2" xfId="0" applyFont="1" applyFill="1" applyBorder="1" applyAlignment="1">
      <alignment horizontal="left" vertical="center" indent="1"/>
    </xf>
    <xf numFmtId="3" fontId="23" fillId="6" borderId="2" xfId="0" applyNumberFormat="1" applyFont="1" applyFill="1" applyBorder="1" applyAlignment="1">
      <alignment horizontal="right" vertical="center" indent="1"/>
    </xf>
    <xf numFmtId="3" fontId="22" fillId="8" borderId="2" xfId="0" applyNumberFormat="1" applyFont="1" applyFill="1" applyBorder="1" applyAlignment="1">
      <alignment horizontal="right" vertical="center" indent="1"/>
    </xf>
    <xf numFmtId="0" fontId="46" fillId="4" borderId="12" xfId="0" applyFont="1" applyFill="1" applyBorder="1" applyAlignment="1">
      <alignment horizontal="left" vertical="center" indent="1"/>
    </xf>
    <xf numFmtId="0" fontId="28" fillId="2" borderId="81" xfId="0" applyFont="1" applyFill="1" applyBorder="1" applyAlignment="1">
      <alignment horizontal="left" vertical="center" wrapText="1" indent="1"/>
    </xf>
    <xf numFmtId="166" fontId="28" fillId="2" borderId="82" xfId="0" applyNumberFormat="1" applyFont="1" applyFill="1" applyBorder="1" applyAlignment="1">
      <alignment vertical="center"/>
    </xf>
    <xf numFmtId="166" fontId="28" fillId="2" borderId="83" xfId="0" applyNumberFormat="1" applyFont="1" applyFill="1" applyBorder="1" applyAlignment="1">
      <alignment vertical="center"/>
    </xf>
    <xf numFmtId="0" fontId="28" fillId="2" borderId="8" xfId="0" applyFont="1" applyFill="1" applyBorder="1" applyAlignment="1">
      <alignment horizontal="left" vertical="center" wrapText="1" indent="1"/>
    </xf>
    <xf numFmtId="166" fontId="28" fillId="2" borderId="9" xfId="0" applyNumberFormat="1" applyFont="1" applyFill="1" applyBorder="1" applyAlignment="1">
      <alignment vertical="center"/>
    </xf>
    <xf numFmtId="166" fontId="28" fillId="2" borderId="11" xfId="0" applyNumberFormat="1" applyFont="1" applyFill="1" applyBorder="1" applyAlignment="1">
      <alignment vertical="center"/>
    </xf>
    <xf numFmtId="169" fontId="28" fillId="2" borderId="9" xfId="0" applyNumberFormat="1" applyFont="1" applyFill="1" applyBorder="1" applyAlignment="1">
      <alignment vertical="center"/>
    </xf>
    <xf numFmtId="169" fontId="28" fillId="2" borderId="11" xfId="0" applyNumberFormat="1" applyFont="1" applyFill="1" applyBorder="1" applyAlignment="1">
      <alignment vertical="center"/>
    </xf>
    <xf numFmtId="4" fontId="28" fillId="2" borderId="9" xfId="0" applyNumberFormat="1" applyFont="1" applyFill="1" applyBorder="1" applyAlignment="1">
      <alignment vertical="center"/>
    </xf>
    <xf numFmtId="4" fontId="28" fillId="2" borderId="11" xfId="0" applyNumberFormat="1" applyFont="1" applyFill="1" applyBorder="1" applyAlignment="1">
      <alignment vertical="center"/>
    </xf>
    <xf numFmtId="166" fontId="28" fillId="2" borderId="26" xfId="0" applyNumberFormat="1" applyFont="1" applyFill="1" applyBorder="1" applyAlignment="1">
      <alignment vertical="center"/>
    </xf>
    <xf numFmtId="166" fontId="28" fillId="2" borderId="27" xfId="0" applyNumberFormat="1" applyFont="1" applyFill="1" applyBorder="1" applyAlignment="1">
      <alignment vertical="center"/>
    </xf>
    <xf numFmtId="170" fontId="28" fillId="2" borderId="6" xfId="0" applyNumberFormat="1" applyFont="1" applyFill="1" applyBorder="1" applyAlignment="1">
      <alignment vertical="center"/>
    </xf>
    <xf numFmtId="170" fontId="28" fillId="2" borderId="7" xfId="0" applyNumberFormat="1" applyFont="1" applyFill="1" applyBorder="1" applyAlignment="1">
      <alignment vertical="center"/>
    </xf>
    <xf numFmtId="0" fontId="21" fillId="8" borderId="57" xfId="0" applyFont="1" applyFill="1" applyBorder="1" applyAlignment="1">
      <alignment horizontal="right" vertical="center"/>
    </xf>
    <xf numFmtId="0" fontId="21" fillId="8" borderId="57" xfId="0" applyFont="1" applyFill="1" applyBorder="1" applyAlignment="1">
      <alignment horizontal="right" vertical="center" wrapText="1"/>
    </xf>
    <xf numFmtId="166" fontId="28" fillId="2" borderId="0" xfId="0" applyNumberFormat="1" applyFont="1" applyFill="1" applyAlignment="1">
      <alignment horizontal="right" vertical="center" indent="1"/>
    </xf>
    <xf numFmtId="166" fontId="28" fillId="2" borderId="17" xfId="0" applyNumberFormat="1" applyFont="1" applyFill="1" applyBorder="1" applyAlignment="1">
      <alignment horizontal="right" vertical="center" indent="1"/>
    </xf>
    <xf numFmtId="166" fontId="28" fillId="2" borderId="9" xfId="2" applyNumberFormat="1" applyFont="1" applyFill="1" applyBorder="1" applyAlignment="1">
      <alignment horizontal="right" vertical="center" indent="1"/>
    </xf>
    <xf numFmtId="166" fontId="28" fillId="2" borderId="11" xfId="2" applyNumberFormat="1" applyFont="1" applyFill="1" applyBorder="1" applyAlignment="1">
      <alignment horizontal="right" vertical="center" indent="1"/>
    </xf>
    <xf numFmtId="166" fontId="28" fillId="2" borderId="26" xfId="2" applyNumberFormat="1" applyFont="1" applyFill="1" applyBorder="1" applyAlignment="1">
      <alignment horizontal="right" vertical="center" indent="1"/>
    </xf>
    <xf numFmtId="166" fontId="28" fillId="2" borderId="27" xfId="2" applyNumberFormat="1" applyFont="1" applyFill="1" applyBorder="1" applyAlignment="1">
      <alignment horizontal="right" vertical="center" indent="1"/>
    </xf>
    <xf numFmtId="166" fontId="28" fillId="2" borderId="0" xfId="2" applyNumberFormat="1" applyFont="1" applyFill="1" applyBorder="1" applyAlignment="1">
      <alignment horizontal="right" vertical="center" indent="1"/>
    </xf>
    <xf numFmtId="166" fontId="28" fillId="2" borderId="17" xfId="2" applyNumberFormat="1" applyFont="1" applyFill="1" applyBorder="1" applyAlignment="1">
      <alignment horizontal="right" vertical="center" indent="1"/>
    </xf>
    <xf numFmtId="166" fontId="28" fillId="7" borderId="24" xfId="0" applyNumberFormat="1" applyFont="1" applyFill="1" applyBorder="1" applyAlignment="1">
      <alignment horizontal="right" vertical="center" indent="1"/>
    </xf>
    <xf numFmtId="166" fontId="28" fillId="7" borderId="25" xfId="0" applyNumberFormat="1" applyFont="1" applyFill="1" applyBorder="1" applyAlignment="1">
      <alignment horizontal="right" vertical="center" indent="1"/>
    </xf>
    <xf numFmtId="0" fontId="28" fillId="7" borderId="23" xfId="0" applyFont="1" applyFill="1" applyBorder="1" applyAlignment="1">
      <alignment horizontal="left" vertical="center" wrapText="1" indent="2"/>
    </xf>
    <xf numFmtId="166" fontId="28" fillId="2" borderId="4" xfId="2" applyNumberFormat="1" applyFont="1" applyFill="1" applyBorder="1" applyAlignment="1">
      <alignment horizontal="right" vertical="center" indent="1"/>
    </xf>
    <xf numFmtId="166" fontId="28" fillId="2" borderId="13" xfId="2" applyNumberFormat="1" applyFont="1" applyFill="1" applyBorder="1" applyAlignment="1">
      <alignment horizontal="right" vertical="center" indent="1"/>
    </xf>
    <xf numFmtId="0" fontId="33" fillId="12" borderId="5" xfId="0" applyFont="1" applyFill="1" applyBorder="1" applyAlignment="1">
      <alignment horizontal="left" vertical="center" wrapText="1" indent="1"/>
    </xf>
    <xf numFmtId="166" fontId="23" fillId="7" borderId="2" xfId="0" applyNumberFormat="1" applyFont="1" applyFill="1" applyBorder="1" applyAlignment="1">
      <alignment horizontal="right" vertical="center" indent="1"/>
    </xf>
    <xf numFmtId="166" fontId="23" fillId="7" borderId="3" xfId="0" applyNumberFormat="1" applyFont="1" applyFill="1" applyBorder="1" applyAlignment="1">
      <alignment horizontal="right" vertical="center" indent="1"/>
    </xf>
    <xf numFmtId="166" fontId="28" fillId="6" borderId="24" xfId="0" applyNumberFormat="1" applyFont="1" applyFill="1" applyBorder="1" applyAlignment="1">
      <alignment horizontal="right" vertical="center" indent="1"/>
    </xf>
    <xf numFmtId="166" fontId="28" fillId="6" borderId="25" xfId="0" applyNumberFormat="1" applyFont="1" applyFill="1" applyBorder="1" applyAlignment="1">
      <alignment horizontal="right" vertical="center" indent="1"/>
    </xf>
    <xf numFmtId="166" fontId="28" fillId="2" borderId="15" xfId="2" applyNumberFormat="1" applyFont="1" applyFill="1" applyBorder="1" applyAlignment="1">
      <alignment horizontal="right" vertical="center" indent="1"/>
    </xf>
    <xf numFmtId="166" fontId="28" fillId="2" borderId="16" xfId="2" applyNumberFormat="1" applyFont="1" applyFill="1" applyBorder="1" applyAlignment="1">
      <alignment horizontal="right" vertical="center" indent="1"/>
    </xf>
    <xf numFmtId="166" fontId="23" fillId="6" borderId="2" xfId="0" applyNumberFormat="1" applyFont="1" applyFill="1" applyBorder="1" applyAlignment="1">
      <alignment horizontal="right" vertical="center" indent="1"/>
    </xf>
    <xf numFmtId="166" fontId="23" fillId="6" borderId="3" xfId="0" applyNumberFormat="1" applyFont="1" applyFill="1" applyBorder="1" applyAlignment="1">
      <alignment horizontal="right" vertical="center" indent="1"/>
    </xf>
    <xf numFmtId="3" fontId="28" fillId="2" borderId="35" xfId="0" applyNumberFormat="1" applyFont="1" applyFill="1" applyBorder="1" applyAlignment="1">
      <alignment vertical="center"/>
    </xf>
    <xf numFmtId="3" fontId="28" fillId="2" borderId="72" xfId="0" applyNumberFormat="1" applyFont="1" applyFill="1" applyBorder="1" applyAlignment="1">
      <alignment vertical="center"/>
    </xf>
    <xf numFmtId="3" fontId="28" fillId="6" borderId="31" xfId="0" applyNumberFormat="1" applyFont="1" applyFill="1" applyBorder="1" applyAlignment="1">
      <alignment vertical="center"/>
    </xf>
    <xf numFmtId="3" fontId="28" fillId="6" borderId="59" xfId="0" applyNumberFormat="1" applyFont="1" applyFill="1" applyBorder="1" applyAlignment="1">
      <alignment vertical="center"/>
    </xf>
    <xf numFmtId="0" fontId="23" fillId="2" borderId="8" xfId="0" applyFont="1" applyFill="1" applyBorder="1" applyAlignment="1">
      <alignment horizontal="left" vertical="center" wrapText="1" indent="1"/>
    </xf>
    <xf numFmtId="3" fontId="28" fillId="2" borderId="6" xfId="0" applyNumberFormat="1" applyFont="1" applyFill="1" applyBorder="1" applyAlignment="1">
      <alignment vertical="center"/>
    </xf>
    <xf numFmtId="3" fontId="28" fillId="2" borderId="7" xfId="0" applyNumberFormat="1" applyFont="1" applyFill="1" applyBorder="1" applyAlignment="1">
      <alignment vertical="center"/>
    </xf>
    <xf numFmtId="0" fontId="23" fillId="6" borderId="8" xfId="0" applyFont="1" applyFill="1" applyBorder="1" applyAlignment="1">
      <alignment horizontal="left" vertical="center" wrapText="1" indent="1"/>
    </xf>
    <xf numFmtId="9" fontId="28" fillId="6" borderId="6" xfId="2" applyFont="1" applyFill="1" applyBorder="1" applyAlignment="1">
      <alignment vertical="center"/>
    </xf>
    <xf numFmtId="9" fontId="28" fillId="6" borderId="7" xfId="2" applyFont="1" applyFill="1" applyBorder="1" applyAlignment="1">
      <alignment vertical="center"/>
    </xf>
    <xf numFmtId="0" fontId="23" fillId="2" borderId="8" xfId="0" applyFont="1" applyFill="1" applyBorder="1" applyAlignment="1">
      <alignment horizontal="left" vertical="center" wrapText="1" indent="3"/>
    </xf>
    <xf numFmtId="0" fontId="23" fillId="6" borderId="12" xfId="0" applyFont="1" applyFill="1" applyBorder="1" applyAlignment="1">
      <alignment horizontal="left" vertical="center" wrapText="1" indent="2"/>
    </xf>
    <xf numFmtId="3" fontId="28" fillId="7" borderId="4" xfId="0" applyNumberFormat="1" applyFont="1" applyFill="1" applyBorder="1" applyAlignment="1">
      <alignment horizontal="right" vertical="center"/>
    </xf>
    <xf numFmtId="3" fontId="28" fillId="7" borderId="13" xfId="0" applyNumberFormat="1" applyFont="1" applyFill="1" applyBorder="1" applyAlignment="1">
      <alignment horizontal="right" vertical="center"/>
    </xf>
    <xf numFmtId="0" fontId="23" fillId="2" borderId="22" xfId="0" applyFont="1" applyFill="1" applyBorder="1" applyAlignment="1">
      <alignment horizontal="left" vertical="center" wrapText="1" indent="3"/>
    </xf>
    <xf numFmtId="3" fontId="23" fillId="2" borderId="9" xfId="0" applyNumberFormat="1" applyFont="1" applyFill="1" applyBorder="1" applyAlignment="1">
      <alignment horizontal="right" vertical="center"/>
    </xf>
    <xf numFmtId="3" fontId="23" fillId="2" borderId="11" xfId="0" applyNumberFormat="1" applyFont="1" applyFill="1" applyBorder="1" applyAlignment="1">
      <alignment horizontal="right" vertical="center"/>
    </xf>
    <xf numFmtId="0" fontId="23" fillId="6" borderId="8" xfId="0" applyFont="1" applyFill="1" applyBorder="1" applyAlignment="1">
      <alignment horizontal="left" vertical="center" wrapText="1" indent="2"/>
    </xf>
    <xf numFmtId="3" fontId="23" fillId="7" borderId="2" xfId="0" applyNumberFormat="1" applyFont="1" applyFill="1" applyBorder="1" applyAlignment="1">
      <alignment horizontal="right" vertical="center"/>
    </xf>
    <xf numFmtId="3" fontId="23" fillId="7" borderId="3" xfId="0" applyNumberFormat="1" applyFont="1" applyFill="1" applyBorder="1" applyAlignment="1">
      <alignment horizontal="right" vertical="center"/>
    </xf>
    <xf numFmtId="0" fontId="23" fillId="2" borderId="2" xfId="0" applyFont="1" applyFill="1" applyBorder="1" applyAlignment="1">
      <alignment horizontal="right" vertical="center" wrapText="1"/>
    </xf>
    <xf numFmtId="37" fontId="23" fillId="7" borderId="2" xfId="1" applyNumberFormat="1" applyFont="1" applyFill="1" applyBorder="1" applyAlignment="1">
      <alignment horizontal="right" vertical="center"/>
    </xf>
    <xf numFmtId="0" fontId="23" fillId="2" borderId="18" xfId="0" applyFont="1" applyFill="1" applyBorder="1" applyAlignment="1">
      <alignment horizontal="left" vertical="center" wrapText="1" indent="1"/>
    </xf>
    <xf numFmtId="0" fontId="23" fillId="2" borderId="4" xfId="0" applyFont="1" applyFill="1" applyBorder="1" applyAlignment="1">
      <alignment horizontal="right" vertical="center" wrapText="1"/>
    </xf>
    <xf numFmtId="9" fontId="12" fillId="2" borderId="13" xfId="2" applyFont="1" applyFill="1" applyBorder="1" applyAlignment="1">
      <alignment horizontal="right" vertical="center"/>
    </xf>
    <xf numFmtId="0" fontId="23" fillId="2" borderId="6" xfId="0" applyFont="1" applyFill="1" applyBorder="1" applyAlignment="1">
      <alignment horizontal="right" vertical="center" wrapText="1"/>
    </xf>
    <xf numFmtId="9" fontId="23" fillId="2" borderId="7" xfId="2" applyFont="1" applyFill="1" applyBorder="1" applyAlignment="1">
      <alignment horizontal="right" vertical="center"/>
    </xf>
    <xf numFmtId="0" fontId="21" fillId="4" borderId="1" xfId="0" applyFont="1" applyFill="1" applyBorder="1" applyAlignment="1">
      <alignment horizontal="left" vertical="center" indent="1"/>
    </xf>
    <xf numFmtId="0" fontId="21" fillId="4" borderId="3" xfId="0" applyFont="1" applyFill="1" applyBorder="1" applyAlignment="1">
      <alignment horizontal="left" vertical="center" indent="1"/>
    </xf>
    <xf numFmtId="0" fontId="23" fillId="2" borderId="1" xfId="0" applyFont="1" applyFill="1" applyBorder="1" applyAlignment="1">
      <alignment horizontal="left" vertical="center" wrapText="1" indent="3"/>
    </xf>
    <xf numFmtId="3" fontId="23" fillId="2" borderId="9" xfId="0" applyNumberFormat="1" applyFont="1" applyFill="1" applyBorder="1" applyAlignment="1">
      <alignment vertical="center"/>
    </xf>
    <xf numFmtId="3" fontId="23" fillId="2" borderId="11" xfId="0" applyNumberFormat="1" applyFont="1" applyFill="1" applyBorder="1" applyAlignment="1">
      <alignment vertical="center"/>
    </xf>
    <xf numFmtId="3" fontId="23" fillId="6" borderId="2" xfId="0" applyNumberFormat="1" applyFont="1" applyFill="1" applyBorder="1" applyAlignment="1">
      <alignment vertical="center"/>
    </xf>
    <xf numFmtId="3" fontId="23" fillId="6" borderId="3" xfId="0" applyNumberFormat="1" applyFont="1" applyFill="1" applyBorder="1" applyAlignment="1">
      <alignment vertical="center"/>
    </xf>
    <xf numFmtId="3" fontId="23" fillId="6" borderId="31" xfId="0" applyNumberFormat="1" applyFont="1" applyFill="1" applyBorder="1" applyAlignment="1">
      <alignment vertical="center"/>
    </xf>
    <xf numFmtId="3" fontId="23" fillId="6" borderId="59" xfId="0" applyNumberFormat="1" applyFont="1" applyFill="1" applyBorder="1" applyAlignment="1">
      <alignment vertical="center"/>
    </xf>
    <xf numFmtId="3" fontId="23" fillId="2" borderId="6" xfId="0" applyNumberFormat="1" applyFont="1" applyFill="1" applyBorder="1" applyAlignment="1">
      <alignment vertical="center"/>
    </xf>
    <xf numFmtId="3" fontId="23" fillId="2" borderId="7" xfId="0" applyNumberFormat="1" applyFont="1" applyFill="1" applyBorder="1" applyAlignment="1">
      <alignment vertical="center"/>
    </xf>
    <xf numFmtId="0" fontId="22" fillId="8" borderId="64" xfId="0" applyFont="1" applyFill="1" applyBorder="1" applyAlignment="1">
      <alignment vertical="center"/>
    </xf>
    <xf numFmtId="0" fontId="22" fillId="8" borderId="75"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lignment vertical="center"/>
    </xf>
    <xf numFmtId="167" fontId="24" fillId="2" borderId="0" xfId="0" applyNumberFormat="1" applyFont="1" applyFill="1"/>
    <xf numFmtId="0" fontId="22" fillId="4" borderId="19" xfId="0" applyFont="1" applyFill="1" applyBorder="1" applyAlignment="1">
      <alignment horizontal="right" vertical="center" wrapText="1"/>
    </xf>
    <xf numFmtId="0" fontId="22" fillId="4" borderId="19" xfId="0" applyFont="1" applyFill="1" applyBorder="1" applyAlignment="1">
      <alignment horizontal="right" vertical="center"/>
    </xf>
    <xf numFmtId="0" fontId="22" fillId="4" borderId="20" xfId="0" applyFont="1" applyFill="1" applyBorder="1" applyAlignment="1">
      <alignment horizontal="left" vertical="center" indent="1"/>
    </xf>
    <xf numFmtId="0" fontId="21" fillId="4" borderId="20" xfId="0" applyFont="1" applyFill="1" applyBorder="1" applyAlignment="1">
      <alignment horizontal="left" vertical="center" indent="1"/>
    </xf>
    <xf numFmtId="0" fontId="21" fillId="4" borderId="7" xfId="0" applyFont="1" applyFill="1" applyBorder="1" applyAlignment="1">
      <alignment horizontal="center" vertical="center"/>
    </xf>
    <xf numFmtId="0" fontId="23" fillId="2" borderId="18" xfId="0" applyFont="1" applyFill="1" applyBorder="1" applyAlignment="1">
      <alignment horizontal="left" indent="1"/>
    </xf>
    <xf numFmtId="0" fontId="23" fillId="2" borderId="4" xfId="0" applyFont="1" applyFill="1" applyBorder="1" applyAlignment="1">
      <alignment horizontal="left" indent="1"/>
    </xf>
    <xf numFmtId="0" fontId="23" fillId="2" borderId="4" xfId="0" applyFont="1" applyFill="1" applyBorder="1" applyAlignment="1">
      <alignment horizontal="center"/>
    </xf>
    <xf numFmtId="0" fontId="23" fillId="2" borderId="13" xfId="0" applyFont="1" applyFill="1" applyBorder="1" applyAlignment="1">
      <alignment horizontal="center"/>
    </xf>
    <xf numFmtId="0" fontId="42" fillId="2" borderId="12" xfId="0" applyFont="1" applyFill="1" applyBorder="1" applyAlignment="1">
      <alignment horizontal="left" indent="1"/>
    </xf>
    <xf numFmtId="0" fontId="23" fillId="2" borderId="17" xfId="0" applyFont="1" applyFill="1" applyBorder="1" applyAlignment="1">
      <alignment horizontal="center"/>
    </xf>
    <xf numFmtId="0" fontId="23" fillId="2" borderId="12" xfId="0" applyFont="1" applyFill="1" applyBorder="1" applyAlignment="1">
      <alignment horizontal="left" indent="1"/>
    </xf>
    <xf numFmtId="0" fontId="23" fillId="2" borderId="5" xfId="0" applyFont="1" applyFill="1" applyBorder="1" applyAlignment="1">
      <alignment horizontal="left" indent="1"/>
    </xf>
    <xf numFmtId="0" fontId="23" fillId="2" borderId="6" xfId="0" applyFont="1" applyFill="1" applyBorder="1" applyAlignment="1">
      <alignment horizontal="left" indent="1"/>
    </xf>
    <xf numFmtId="0" fontId="23" fillId="2" borderId="6" xfId="0" applyFont="1" applyFill="1" applyBorder="1" applyAlignment="1">
      <alignment horizontal="center"/>
    </xf>
    <xf numFmtId="0" fontId="23" fillId="2" borderId="7" xfId="0" applyFont="1" applyFill="1" applyBorder="1" applyAlignment="1">
      <alignment horizontal="center"/>
    </xf>
    <xf numFmtId="0" fontId="27" fillId="2" borderId="18" xfId="0" applyFont="1" applyFill="1" applyBorder="1" applyAlignment="1">
      <alignment horizontal="left" vertical="center" wrapText="1" indent="2"/>
    </xf>
    <xf numFmtId="3" fontId="23" fillId="2" borderId="4" xfId="0" applyNumberFormat="1" applyFont="1" applyFill="1" applyBorder="1" applyAlignment="1">
      <alignment horizontal="right" vertical="center"/>
    </xf>
    <xf numFmtId="3" fontId="28" fillId="2" borderId="13" xfId="0" applyNumberFormat="1" applyFont="1" applyFill="1" applyBorder="1" applyAlignment="1">
      <alignment horizontal="right" vertical="center"/>
    </xf>
    <xf numFmtId="3" fontId="23" fillId="6" borderId="2" xfId="0" applyNumberFormat="1" applyFont="1" applyFill="1" applyBorder="1" applyAlignment="1">
      <alignment horizontal="right" vertical="center"/>
    </xf>
    <xf numFmtId="3" fontId="23" fillId="6" borderId="3" xfId="0" applyNumberFormat="1" applyFont="1" applyFill="1" applyBorder="1" applyAlignment="1">
      <alignment horizontal="right" vertical="center"/>
    </xf>
    <xf numFmtId="3" fontId="23" fillId="2" borderId="2" xfId="0" applyNumberFormat="1" applyFont="1" applyFill="1" applyBorder="1" applyAlignment="1">
      <alignment horizontal="right" vertical="center"/>
    </xf>
    <xf numFmtId="3" fontId="23" fillId="2" borderId="3" xfId="0" applyNumberFormat="1" applyFont="1" applyFill="1" applyBorder="1" applyAlignment="1">
      <alignment horizontal="right" vertical="center"/>
    </xf>
    <xf numFmtId="0" fontId="28" fillId="6" borderId="8" xfId="0" applyFont="1" applyFill="1" applyBorder="1" applyAlignment="1">
      <alignment horizontal="left" vertical="center" wrapText="1" indent="1"/>
    </xf>
    <xf numFmtId="9" fontId="23" fillId="6" borderId="6" xfId="2" applyFont="1" applyFill="1" applyBorder="1" applyAlignment="1">
      <alignment horizontal="right" vertical="center"/>
    </xf>
    <xf numFmtId="9" fontId="23" fillId="6" borderId="7" xfId="2" applyFont="1" applyFill="1" applyBorder="1" applyAlignment="1">
      <alignment horizontal="right" vertical="center"/>
    </xf>
    <xf numFmtId="3" fontId="23" fillId="2" borderId="6" xfId="0" applyNumberFormat="1" applyFont="1" applyFill="1" applyBorder="1" applyAlignment="1">
      <alignment horizontal="right" vertical="center"/>
    </xf>
    <xf numFmtId="3" fontId="23" fillId="2" borderId="7" xfId="0" applyNumberFormat="1" applyFont="1" applyFill="1" applyBorder="1" applyAlignment="1">
      <alignment horizontal="right" vertical="center"/>
    </xf>
    <xf numFmtId="0" fontId="23" fillId="6" borderId="23" xfId="0" applyFont="1" applyFill="1" applyBorder="1" applyAlignment="1">
      <alignment horizontal="left" vertical="center" wrapText="1" indent="1"/>
    </xf>
    <xf numFmtId="3" fontId="23" fillId="2" borderId="13" xfId="0" applyNumberFormat="1" applyFont="1" applyFill="1" applyBorder="1" applyAlignment="1">
      <alignment horizontal="right" vertical="center"/>
    </xf>
    <xf numFmtId="0" fontId="28" fillId="6" borderId="8" xfId="0" applyFont="1" applyFill="1" applyBorder="1" applyAlignment="1">
      <alignment horizontal="left" vertical="center" wrapText="1" indent="2"/>
    </xf>
    <xf numFmtId="3" fontId="28" fillId="2" borderId="2" xfId="0" applyNumberFormat="1" applyFont="1" applyFill="1" applyBorder="1" applyAlignment="1">
      <alignment horizontal="right" vertical="center"/>
    </xf>
    <xf numFmtId="3" fontId="28" fillId="2" borderId="3" xfId="0" applyNumberFormat="1" applyFont="1" applyFill="1" applyBorder="1" applyAlignment="1">
      <alignment horizontal="right" vertical="center"/>
    </xf>
    <xf numFmtId="9" fontId="28" fillId="6" borderId="6" xfId="2" applyFont="1" applyFill="1" applyBorder="1" applyAlignment="1">
      <alignment horizontal="right" vertical="center"/>
    </xf>
    <xf numFmtId="9" fontId="28" fillId="6" borderId="7" xfId="2" applyFont="1" applyFill="1" applyBorder="1" applyAlignment="1">
      <alignment horizontal="right" vertical="center"/>
    </xf>
    <xf numFmtId="3" fontId="28" fillId="2" borderId="6" xfId="0" applyNumberFormat="1" applyFont="1" applyFill="1" applyBorder="1" applyAlignment="1">
      <alignment horizontal="right" vertical="center"/>
    </xf>
    <xf numFmtId="3" fontId="28" fillId="2" borderId="7" xfId="0" applyNumberFormat="1" applyFont="1" applyFill="1" applyBorder="1" applyAlignment="1">
      <alignment horizontal="right" vertical="center"/>
    </xf>
    <xf numFmtId="0" fontId="27" fillId="12" borderId="18" xfId="0" applyFont="1" applyFill="1" applyBorder="1" applyAlignment="1">
      <alignment horizontal="left" vertical="center" wrapText="1" indent="2"/>
    </xf>
    <xf numFmtId="3" fontId="23" fillId="12" borderId="4" xfId="0" applyNumberFormat="1" applyFont="1" applyFill="1" applyBorder="1" applyAlignment="1">
      <alignment horizontal="right" vertical="center"/>
    </xf>
    <xf numFmtId="3" fontId="28" fillId="12" borderId="4" xfId="0" applyNumberFormat="1" applyFont="1" applyFill="1" applyBorder="1" applyAlignment="1">
      <alignment horizontal="right" vertical="center"/>
    </xf>
    <xf numFmtId="3" fontId="28" fillId="12" borderId="13" xfId="0" applyNumberFormat="1" applyFont="1" applyFill="1" applyBorder="1" applyAlignment="1">
      <alignment horizontal="right" vertical="center"/>
    </xf>
    <xf numFmtId="0" fontId="23" fillId="12" borderId="8" xfId="0" applyFont="1" applyFill="1" applyBorder="1" applyAlignment="1">
      <alignment horizontal="left" vertical="center" wrapText="1" indent="3"/>
    </xf>
    <xf numFmtId="3" fontId="23" fillId="12" borderId="9" xfId="0" applyNumberFormat="1" applyFont="1" applyFill="1" applyBorder="1" applyAlignment="1">
      <alignment horizontal="right" vertical="center"/>
    </xf>
    <xf numFmtId="3" fontId="28" fillId="12" borderId="9" xfId="0" applyNumberFormat="1" applyFont="1" applyFill="1" applyBorder="1" applyAlignment="1">
      <alignment horizontal="right" vertical="center"/>
    </xf>
    <xf numFmtId="3" fontId="28" fillId="12" borderId="11" xfId="0" applyNumberFormat="1" applyFont="1" applyFill="1" applyBorder="1" applyAlignment="1">
      <alignment horizontal="right" vertical="center"/>
    </xf>
    <xf numFmtId="3" fontId="23" fillId="12" borderId="11" xfId="0" applyNumberFormat="1" applyFont="1" applyFill="1" applyBorder="1" applyAlignment="1">
      <alignment horizontal="right" vertical="center"/>
    </xf>
    <xf numFmtId="0" fontId="23" fillId="12" borderId="8" xfId="0" applyFont="1" applyFill="1" applyBorder="1" applyAlignment="1">
      <alignment horizontal="left" vertical="center" wrapText="1" indent="1"/>
    </xf>
    <xf numFmtId="3" fontId="23" fillId="12" borderId="2" xfId="0" applyNumberFormat="1" applyFont="1" applyFill="1" applyBorder="1" applyAlignment="1">
      <alignment horizontal="right" vertical="center"/>
    </xf>
    <xf numFmtId="3" fontId="23" fillId="12" borderId="3" xfId="0" applyNumberFormat="1" applyFont="1" applyFill="1" applyBorder="1" applyAlignment="1">
      <alignment horizontal="right" vertical="center"/>
    </xf>
    <xf numFmtId="0" fontId="28" fillId="12" borderId="8" xfId="0" applyFont="1" applyFill="1" applyBorder="1" applyAlignment="1">
      <alignment horizontal="left" vertical="center" wrapText="1" indent="1"/>
    </xf>
    <xf numFmtId="3" fontId="23" fillId="12" borderId="6" xfId="0" applyNumberFormat="1" applyFont="1" applyFill="1" applyBorder="1" applyAlignment="1">
      <alignment horizontal="right" vertical="center"/>
    </xf>
    <xf numFmtId="3" fontId="23" fillId="12" borderId="7" xfId="0" applyNumberFormat="1" applyFont="1" applyFill="1" applyBorder="1" applyAlignment="1">
      <alignment horizontal="right" vertical="center"/>
    </xf>
    <xf numFmtId="0" fontId="23" fillId="6" borderId="12" xfId="0" applyFont="1" applyFill="1" applyBorder="1" applyAlignment="1">
      <alignment horizontal="left" vertical="center" wrapText="1" indent="1"/>
    </xf>
    <xf numFmtId="9" fontId="23" fillId="6" borderId="0" xfId="2" applyFont="1" applyFill="1" applyBorder="1" applyAlignment="1">
      <alignment horizontal="right" vertical="center"/>
    </xf>
    <xf numFmtId="9" fontId="23" fillId="6" borderId="17" xfId="2" applyFont="1" applyFill="1" applyBorder="1" applyAlignment="1">
      <alignment horizontal="right" vertical="center"/>
    </xf>
    <xf numFmtId="3" fontId="23" fillId="12" borderId="13" xfId="0" applyNumberFormat="1" applyFont="1" applyFill="1" applyBorder="1" applyAlignment="1">
      <alignment horizontal="right" vertical="center"/>
    </xf>
    <xf numFmtId="0" fontId="23" fillId="6" borderId="5" xfId="0" applyFont="1" applyFill="1" applyBorder="1" applyAlignment="1">
      <alignment horizontal="left" vertical="center" wrapText="1" indent="1"/>
    </xf>
    <xf numFmtId="3" fontId="28" fillId="12" borderId="2" xfId="0" applyNumberFormat="1" applyFont="1" applyFill="1" applyBorder="1" applyAlignment="1">
      <alignment horizontal="right" vertical="center"/>
    </xf>
    <xf numFmtId="3" fontId="28" fillId="12" borderId="3" xfId="0" applyNumberFormat="1" applyFont="1" applyFill="1" applyBorder="1" applyAlignment="1">
      <alignment horizontal="right" vertical="center"/>
    </xf>
    <xf numFmtId="3" fontId="28" fillId="12" borderId="6" xfId="0" applyNumberFormat="1" applyFont="1" applyFill="1" applyBorder="1" applyAlignment="1">
      <alignment horizontal="right" vertical="center"/>
    </xf>
    <xf numFmtId="3" fontId="28" fillId="12" borderId="7" xfId="0" applyNumberFormat="1" applyFont="1" applyFill="1" applyBorder="1" applyAlignment="1">
      <alignment horizontal="right" vertical="center"/>
    </xf>
    <xf numFmtId="1" fontId="23" fillId="2" borderId="9" xfId="0" applyNumberFormat="1" applyFont="1" applyFill="1" applyBorder="1" applyAlignment="1">
      <alignment vertical="center"/>
    </xf>
    <xf numFmtId="1" fontId="23" fillId="2" borderId="29" xfId="0" applyNumberFormat="1" applyFont="1" applyFill="1" applyBorder="1" applyAlignment="1">
      <alignment vertical="center"/>
    </xf>
    <xf numFmtId="1" fontId="23" fillId="0" borderId="11" xfId="0" applyNumberFormat="1" applyFont="1" applyBorder="1" applyAlignment="1">
      <alignment vertical="center"/>
    </xf>
    <xf numFmtId="1" fontId="28" fillId="2" borderId="9" xfId="0" applyNumberFormat="1" applyFont="1" applyFill="1" applyBorder="1" applyAlignment="1">
      <alignment vertical="center"/>
    </xf>
    <xf numFmtId="1" fontId="28" fillId="0" borderId="11" xfId="0" applyNumberFormat="1" applyFont="1" applyBorder="1" applyAlignment="1">
      <alignment vertical="center"/>
    </xf>
    <xf numFmtId="0" fontId="23" fillId="2" borderId="23" xfId="0" applyFont="1" applyFill="1" applyBorder="1" applyAlignment="1">
      <alignment horizontal="left" vertical="center" wrapText="1" indent="1"/>
    </xf>
    <xf numFmtId="167" fontId="28" fillId="2" borderId="24" xfId="0" applyNumberFormat="1" applyFont="1" applyFill="1" applyBorder="1" applyAlignment="1">
      <alignment vertical="center"/>
    </xf>
    <xf numFmtId="167" fontId="28" fillId="0" borderId="25" xfId="0" applyNumberFormat="1" applyFont="1" applyBorder="1" applyAlignment="1">
      <alignment vertical="center"/>
    </xf>
    <xf numFmtId="0" fontId="23" fillId="2" borderId="4" xfId="0" applyFont="1" applyFill="1" applyBorder="1" applyAlignment="1">
      <alignment horizontal="left" vertical="center" wrapText="1" indent="3"/>
    </xf>
    <xf numFmtId="0" fontId="46" fillId="4" borderId="18" xfId="0" applyFont="1" applyFill="1" applyBorder="1" applyAlignment="1">
      <alignment horizontal="left" vertical="center" indent="1"/>
    </xf>
    <xf numFmtId="166" fontId="28" fillId="0" borderId="11" xfId="0" applyNumberFormat="1" applyFont="1" applyBorder="1" applyAlignment="1">
      <alignment vertical="center"/>
    </xf>
    <xf numFmtId="166" fontId="28" fillId="2" borderId="0" xfId="0" applyNumberFormat="1" applyFont="1" applyFill="1" applyAlignment="1">
      <alignment vertical="center"/>
    </xf>
    <xf numFmtId="166" fontId="28" fillId="0" borderId="7" xfId="0" applyNumberFormat="1" applyFont="1" applyBorder="1" applyAlignment="1">
      <alignment vertical="center"/>
    </xf>
    <xf numFmtId="166" fontId="28" fillId="6" borderId="2" xfId="0" applyNumberFormat="1" applyFont="1" applyFill="1" applyBorder="1" applyAlignment="1">
      <alignment vertical="center"/>
    </xf>
    <xf numFmtId="166" fontId="28" fillId="2" borderId="6" xfId="0" applyNumberFormat="1" applyFont="1" applyFill="1" applyBorder="1" applyAlignment="1">
      <alignment vertical="center"/>
    </xf>
    <xf numFmtId="0" fontId="23" fillId="2" borderId="5" xfId="0" applyFont="1" applyFill="1" applyBorder="1" applyAlignment="1">
      <alignment horizontal="left" vertical="center" wrapText="1" indent="3"/>
    </xf>
    <xf numFmtId="9" fontId="28" fillId="2" borderId="6" xfId="2" applyFont="1" applyFill="1" applyBorder="1" applyAlignment="1">
      <alignment vertical="center"/>
    </xf>
    <xf numFmtId="9" fontId="28" fillId="0" borderId="7" xfId="2" applyFont="1" applyFill="1" applyBorder="1" applyAlignment="1">
      <alignment vertical="center"/>
    </xf>
    <xf numFmtId="166" fontId="28" fillId="6" borderId="4" xfId="0" applyNumberFormat="1" applyFont="1" applyFill="1" applyBorder="1" applyAlignment="1">
      <alignment vertical="center"/>
    </xf>
    <xf numFmtId="3" fontId="23" fillId="2" borderId="29" xfId="0" applyNumberFormat="1" applyFont="1" applyFill="1" applyBorder="1" applyAlignment="1">
      <alignment vertical="center"/>
    </xf>
    <xf numFmtId="3" fontId="23" fillId="2" borderId="10" xfId="0" applyNumberFormat="1" applyFont="1" applyFill="1" applyBorder="1" applyAlignment="1">
      <alignment horizontal="left" vertical="center" indent="8"/>
    </xf>
    <xf numFmtId="3" fontId="23" fillId="2" borderId="26" xfId="0" applyNumberFormat="1" applyFont="1" applyFill="1" applyBorder="1" applyAlignment="1">
      <alignment vertical="center"/>
    </xf>
    <xf numFmtId="3" fontId="23" fillId="2" borderId="27" xfId="0" applyNumberFormat="1" applyFont="1" applyFill="1" applyBorder="1" applyAlignment="1">
      <alignment horizontal="left" vertical="center" indent="8"/>
    </xf>
    <xf numFmtId="3" fontId="23" fillId="2" borderId="7" xfId="0" applyNumberFormat="1" applyFont="1" applyFill="1" applyBorder="1" applyAlignment="1">
      <alignment horizontal="left" vertical="center" indent="8"/>
    </xf>
    <xf numFmtId="1" fontId="23" fillId="6" borderId="2" xfId="0" applyNumberFormat="1" applyFont="1" applyFill="1" applyBorder="1" applyAlignment="1">
      <alignment vertical="center"/>
    </xf>
    <xf numFmtId="1" fontId="23" fillId="7" borderId="3" xfId="0" applyNumberFormat="1" applyFont="1" applyFill="1" applyBorder="1" applyAlignment="1">
      <alignment horizontal="left" vertical="center" indent="8"/>
    </xf>
    <xf numFmtId="0" fontId="21" fillId="4" borderId="71" xfId="0" applyFont="1" applyFill="1" applyBorder="1" applyAlignment="1">
      <alignment horizontal="left" vertical="center" indent="7"/>
    </xf>
    <xf numFmtId="0" fontId="21" fillId="4" borderId="0" xfId="0" applyFont="1" applyFill="1" applyAlignment="1">
      <alignment horizontal="right" vertical="center" indent="1"/>
    </xf>
    <xf numFmtId="0" fontId="21" fillId="4" borderId="17" xfId="0" applyFont="1" applyFill="1" applyBorder="1" applyAlignment="1">
      <alignment horizontal="right" vertical="center" indent="1"/>
    </xf>
    <xf numFmtId="0" fontId="22" fillId="4" borderId="56" xfId="0" applyFont="1" applyFill="1" applyBorder="1" applyAlignment="1">
      <alignment horizontal="right" vertical="center" indent="1"/>
    </xf>
    <xf numFmtId="0" fontId="22" fillId="4" borderId="71" xfId="0" applyFont="1" applyFill="1" applyBorder="1" applyAlignment="1">
      <alignment horizontal="right" vertical="center" indent="1"/>
    </xf>
    <xf numFmtId="0" fontId="27" fillId="2" borderId="72" xfId="0" applyFont="1" applyFill="1" applyBorder="1" applyAlignment="1">
      <alignment horizontal="left" vertical="center" indent="2"/>
    </xf>
    <xf numFmtId="0" fontId="27" fillId="2" borderId="88" xfId="0" applyFont="1" applyFill="1" applyBorder="1" applyAlignment="1">
      <alignment horizontal="left" vertical="center" indent="2"/>
    </xf>
    <xf numFmtId="0" fontId="28" fillId="2" borderId="72" xfId="0" applyFont="1" applyFill="1" applyBorder="1" applyAlignment="1">
      <alignment horizontal="right" vertical="center" indent="2"/>
    </xf>
    <xf numFmtId="3" fontId="23" fillId="0" borderId="11" xfId="0" applyNumberFormat="1" applyFont="1" applyBorder="1" applyAlignment="1">
      <alignment vertical="center"/>
    </xf>
    <xf numFmtId="0" fontId="12" fillId="2" borderId="23" xfId="0" applyFont="1" applyFill="1" applyBorder="1" applyAlignment="1">
      <alignment horizontal="left" vertical="center" wrapText="1" indent="1"/>
    </xf>
    <xf numFmtId="164" fontId="23" fillId="2" borderId="24" xfId="0" applyNumberFormat="1" applyFont="1" applyFill="1" applyBorder="1" applyAlignment="1">
      <alignment vertical="center"/>
    </xf>
    <xf numFmtId="164" fontId="23" fillId="0" borderId="25" xfId="0" applyNumberFormat="1" applyFont="1" applyBorder="1" applyAlignment="1">
      <alignment vertical="center"/>
    </xf>
    <xf numFmtId="0" fontId="10" fillId="3" borderId="30" xfId="0" applyFont="1" applyFill="1" applyBorder="1" applyAlignment="1">
      <alignment horizontal="left" vertical="center" indent="1"/>
    </xf>
    <xf numFmtId="0" fontId="10" fillId="3" borderId="30" xfId="0" applyFont="1" applyFill="1" applyBorder="1" applyAlignment="1">
      <alignment horizontal="left" vertical="center" wrapText="1" indent="1"/>
    </xf>
    <xf numFmtId="0" fontId="16" fillId="5" borderId="4" xfId="0" applyFont="1" applyFill="1" applyBorder="1" applyAlignment="1">
      <alignment horizontal="left" vertical="center" indent="1"/>
    </xf>
    <xf numFmtId="0" fontId="10" fillId="3" borderId="18" xfId="0" applyFont="1" applyFill="1" applyBorder="1" applyAlignment="1">
      <alignment horizontal="left" vertical="center" wrapText="1" indent="1"/>
    </xf>
    <xf numFmtId="0" fontId="10" fillId="3" borderId="18" xfId="0" applyFont="1" applyFill="1" applyBorder="1" applyAlignment="1">
      <alignment horizontal="left" vertical="center" indent="1"/>
    </xf>
    <xf numFmtId="16" fontId="17" fillId="2" borderId="21" xfId="1" applyNumberFormat="1" applyFont="1" applyFill="1" applyBorder="1" applyAlignment="1">
      <alignment vertical="top"/>
    </xf>
    <xf numFmtId="0" fontId="17" fillId="2" borderId="21" xfId="1" applyNumberFormat="1" applyFont="1" applyFill="1" applyBorder="1" applyAlignment="1">
      <alignment vertical="top" wrapText="1"/>
    </xf>
    <xf numFmtId="0" fontId="17" fillId="2" borderId="21" xfId="1" applyNumberFormat="1" applyFont="1" applyFill="1" applyBorder="1" applyAlignment="1">
      <alignment vertical="top"/>
    </xf>
    <xf numFmtId="0" fontId="15" fillId="2" borderId="21" xfId="0" applyFont="1" applyFill="1" applyBorder="1" applyAlignment="1">
      <alignment vertical="top"/>
    </xf>
    <xf numFmtId="0" fontId="17" fillId="2" borderId="21" xfId="0" applyFont="1" applyFill="1" applyBorder="1" applyAlignment="1">
      <alignment horizontal="left" vertical="top" wrapText="1"/>
    </xf>
    <xf numFmtId="44" fontId="17" fillId="2" borderId="21" xfId="1" applyNumberFormat="1" applyFont="1" applyFill="1" applyBorder="1" applyAlignment="1">
      <alignment vertical="top" wrapText="1"/>
    </xf>
    <xf numFmtId="0" fontId="17" fillId="2" borderId="21" xfId="0" applyFont="1" applyFill="1" applyBorder="1" applyAlignment="1">
      <alignment vertical="top" wrapText="1"/>
    </xf>
    <xf numFmtId="16" fontId="17" fillId="2" borderId="21" xfId="1" applyNumberFormat="1" applyFont="1" applyFill="1" applyBorder="1" applyAlignment="1">
      <alignment vertical="top" wrapText="1"/>
    </xf>
    <xf numFmtId="0" fontId="17" fillId="2" borderId="21" xfId="0" applyFont="1" applyFill="1" applyBorder="1" applyAlignment="1">
      <alignment vertical="top"/>
    </xf>
    <xf numFmtId="44" fontId="17" fillId="0" borderId="21" xfId="1" applyNumberFormat="1" applyFont="1" applyBorder="1" applyAlignment="1">
      <alignment vertical="top" wrapText="1"/>
    </xf>
    <xf numFmtId="0" fontId="15" fillId="2" borderId="21" xfId="0" applyFont="1" applyFill="1" applyBorder="1" applyAlignment="1">
      <alignment horizontal="left" vertical="top" wrapText="1"/>
    </xf>
    <xf numFmtId="0" fontId="10" fillId="4" borderId="37" xfId="0" applyFont="1" applyFill="1" applyBorder="1" applyAlignment="1">
      <alignment horizontal="left" vertical="center" indent="1"/>
    </xf>
    <xf numFmtId="0" fontId="10" fillId="4" borderId="37" xfId="0" applyFont="1" applyFill="1" applyBorder="1" applyAlignment="1">
      <alignment vertical="center" wrapText="1"/>
    </xf>
    <xf numFmtId="0" fontId="10" fillId="4" borderId="38" xfId="0" applyFont="1" applyFill="1" applyBorder="1" applyAlignment="1">
      <alignment horizontal="left" vertical="center" indent="1"/>
    </xf>
    <xf numFmtId="44" fontId="17" fillId="0" borderId="21" xfId="1" applyNumberFormat="1" applyFont="1" applyFill="1" applyBorder="1" applyAlignment="1">
      <alignment vertical="top" wrapText="1"/>
    </xf>
    <xf numFmtId="0" fontId="10" fillId="4" borderId="38" xfId="0" applyFont="1" applyFill="1" applyBorder="1" applyAlignment="1">
      <alignment vertical="center" wrapText="1"/>
    </xf>
    <xf numFmtId="0" fontId="30" fillId="2" borderId="21" xfId="0" applyFont="1" applyFill="1" applyBorder="1" applyAlignment="1">
      <alignment vertical="top" wrapText="1"/>
    </xf>
    <xf numFmtId="0" fontId="17" fillId="2" borderId="19" xfId="0" applyFont="1" applyFill="1" applyBorder="1" applyAlignment="1">
      <alignment vertical="top" wrapText="1"/>
    </xf>
    <xf numFmtId="0" fontId="15" fillId="2" borderId="21" xfId="0" applyFont="1" applyFill="1" applyBorder="1" applyAlignment="1">
      <alignment vertical="top" wrapText="1"/>
    </xf>
    <xf numFmtId="0" fontId="10" fillId="4" borderId="40" xfId="0" applyFont="1" applyFill="1" applyBorder="1" applyAlignment="1">
      <alignment vertical="center" wrapText="1"/>
    </xf>
    <xf numFmtId="0" fontId="17" fillId="2" borderId="1" xfId="0" applyFont="1" applyFill="1" applyBorder="1" applyAlignment="1">
      <alignment vertical="top" wrapText="1"/>
    </xf>
    <xf numFmtId="0" fontId="15" fillId="2" borderId="0" xfId="0" applyFont="1" applyFill="1" applyAlignment="1">
      <alignment vertical="center" wrapText="1"/>
    </xf>
    <xf numFmtId="0" fontId="15" fillId="2" borderId="0" xfId="0" applyFont="1" applyFill="1" applyAlignment="1">
      <alignment horizontal="center" vertical="center"/>
    </xf>
    <xf numFmtId="0" fontId="17" fillId="2" borderId="0" xfId="0" applyFont="1" applyFill="1" applyAlignment="1">
      <alignment vertical="top"/>
    </xf>
    <xf numFmtId="0" fontId="16" fillId="5" borderId="2" xfId="0" applyFont="1" applyFill="1" applyBorder="1" applyAlignment="1">
      <alignment vertical="center"/>
    </xf>
    <xf numFmtId="0" fontId="16" fillId="5" borderId="3" xfId="0" applyFont="1" applyFill="1" applyBorder="1" applyAlignment="1">
      <alignment vertical="center"/>
    </xf>
    <xf numFmtId="0" fontId="16" fillId="2" borderId="0" xfId="0" applyFont="1" applyFill="1" applyAlignment="1">
      <alignment horizontal="left" indent="1"/>
    </xf>
    <xf numFmtId="0" fontId="15" fillId="2" borderId="0" xfId="0" applyFont="1" applyFill="1" applyAlignment="1">
      <alignment horizontal="center"/>
    </xf>
    <xf numFmtId="0" fontId="15" fillId="2" borderId="0" xfId="0" applyFont="1" applyFill="1" applyAlignment="1">
      <alignment wrapText="1"/>
    </xf>
    <xf numFmtId="0" fontId="18" fillId="2" borderId="0" xfId="0" applyFont="1" applyFill="1" applyAlignment="1">
      <alignment wrapText="1"/>
    </xf>
    <xf numFmtId="0" fontId="15" fillId="2" borderId="17" xfId="0" applyFont="1" applyFill="1" applyBorder="1"/>
    <xf numFmtId="0" fontId="16" fillId="5" borderId="4" xfId="0" applyFont="1" applyFill="1" applyBorder="1" applyAlignment="1">
      <alignment vertical="center" wrapText="1"/>
    </xf>
    <xf numFmtId="0" fontId="16" fillId="5" borderId="4" xfId="0" applyFont="1" applyFill="1" applyBorder="1" applyAlignment="1">
      <alignment horizontal="left" vertical="center" wrapText="1" indent="1"/>
    </xf>
    <xf numFmtId="0" fontId="16" fillId="5" borderId="4" xfId="0" applyFont="1" applyFill="1" applyBorder="1" applyAlignment="1">
      <alignment vertical="center"/>
    </xf>
    <xf numFmtId="0" fontId="10" fillId="3" borderId="18" xfId="0" applyFont="1" applyFill="1" applyBorder="1" applyAlignment="1">
      <alignment vertical="center"/>
    </xf>
    <xf numFmtId="0" fontId="16" fillId="5" borderId="0" xfId="0" applyFont="1" applyFill="1" applyAlignment="1">
      <alignment vertical="center"/>
    </xf>
    <xf numFmtId="0" fontId="16" fillId="5" borderId="0" xfId="0" applyFont="1" applyFill="1" applyAlignment="1">
      <alignment horizontal="left" vertical="center" wrapText="1" indent="1"/>
    </xf>
    <xf numFmtId="0" fontId="10" fillId="3" borderId="0" xfId="0" applyFont="1" applyFill="1" applyAlignment="1">
      <alignment vertical="center"/>
    </xf>
    <xf numFmtId="0" fontId="10" fillId="3" borderId="17" xfId="0" applyFont="1" applyFill="1" applyBorder="1" applyAlignment="1">
      <alignment vertical="center"/>
    </xf>
    <xf numFmtId="0" fontId="10" fillId="4" borderId="39" xfId="0" applyFont="1" applyFill="1" applyBorder="1" applyAlignment="1">
      <alignment horizontal="left" vertical="top" wrapText="1" indent="1"/>
    </xf>
    <xf numFmtId="0" fontId="15" fillId="2" borderId="33" xfId="0" applyFont="1" applyFill="1" applyBorder="1" applyAlignment="1">
      <alignment vertical="top" wrapText="1"/>
    </xf>
    <xf numFmtId="0" fontId="15" fillId="2" borderId="32" xfId="0" applyFont="1" applyFill="1" applyBorder="1" applyAlignment="1">
      <alignment horizontal="center" vertical="top"/>
    </xf>
    <xf numFmtId="0" fontId="15" fillId="2" borderId="32" xfId="0" applyFont="1" applyFill="1" applyBorder="1" applyAlignment="1">
      <alignment vertical="top" wrapText="1"/>
    </xf>
    <xf numFmtId="0" fontId="15" fillId="0" borderId="41" xfId="0" applyFont="1" applyBorder="1" applyAlignment="1">
      <alignment vertical="top" wrapText="1"/>
    </xf>
    <xf numFmtId="0" fontId="15" fillId="2" borderId="84" xfId="0" applyFont="1" applyFill="1" applyBorder="1" applyAlignment="1">
      <alignment vertical="top"/>
    </xf>
    <xf numFmtId="0" fontId="15" fillId="2" borderId="32" xfId="0" applyFont="1" applyFill="1" applyBorder="1" applyAlignment="1">
      <alignment vertical="top"/>
    </xf>
    <xf numFmtId="0" fontId="15" fillId="2" borderId="49" xfId="0" applyFont="1" applyFill="1" applyBorder="1" applyAlignment="1">
      <alignment vertical="top"/>
    </xf>
    <xf numFmtId="0" fontId="19" fillId="8" borderId="0" xfId="0" applyFont="1" applyFill="1" applyAlignment="1">
      <alignment horizontal="left" vertical="center" indent="1"/>
    </xf>
    <xf numFmtId="0" fontId="20" fillId="2" borderId="0" xfId="0" applyFont="1" applyFill="1" applyAlignment="1">
      <alignment vertical="top" wrapText="1"/>
    </xf>
    <xf numFmtId="0" fontId="15" fillId="2" borderId="41" xfId="0" applyFont="1" applyFill="1" applyBorder="1" applyAlignment="1">
      <alignment horizontal="left" vertical="top" wrapText="1"/>
    </xf>
    <xf numFmtId="0" fontId="15" fillId="2" borderId="17" xfId="0" applyFont="1" applyFill="1" applyBorder="1" applyAlignment="1">
      <alignment vertical="top"/>
    </xf>
    <xf numFmtId="0" fontId="15" fillId="0" borderId="41" xfId="0" applyFont="1" applyBorder="1" applyAlignment="1">
      <alignment horizontal="left" vertical="top" wrapText="1"/>
    </xf>
    <xf numFmtId="0" fontId="20" fillId="2" borderId="58" xfId="0" applyFont="1" applyFill="1" applyBorder="1" applyAlignment="1">
      <alignment vertical="top" wrapText="1"/>
    </xf>
    <xf numFmtId="0" fontId="15" fillId="0" borderId="0" xfId="0" applyFont="1" applyAlignment="1">
      <alignment horizontal="left" indent="1"/>
    </xf>
    <xf numFmtId="0" fontId="15" fillId="0" borderId="0" xfId="0" applyFont="1" applyAlignment="1">
      <alignment horizontal="center"/>
    </xf>
    <xf numFmtId="0" fontId="15" fillId="0" borderId="0" xfId="0" applyFont="1" applyAlignment="1">
      <alignment wrapText="1"/>
    </xf>
    <xf numFmtId="0" fontId="17" fillId="0" borderId="0" xfId="0" applyFont="1" applyAlignment="1">
      <alignment wrapText="1"/>
    </xf>
    <xf numFmtId="9" fontId="28" fillId="2" borderId="24" xfId="2" applyFont="1" applyFill="1" applyBorder="1" applyAlignment="1">
      <alignment vertical="center"/>
    </xf>
    <xf numFmtId="9" fontId="28" fillId="2" borderId="25" xfId="2" applyFont="1" applyFill="1" applyBorder="1" applyAlignment="1">
      <alignment vertical="center"/>
    </xf>
    <xf numFmtId="0" fontId="37" fillId="2" borderId="12" xfId="0" applyFont="1" applyFill="1" applyBorder="1" applyAlignment="1">
      <alignment horizontal="left" vertical="center" indent="1"/>
    </xf>
    <xf numFmtId="0" fontId="28" fillId="2" borderId="14" xfId="0" applyFont="1" applyFill="1" applyBorder="1" applyAlignment="1">
      <alignment horizontal="left" vertical="center" wrapText="1" indent="2"/>
    </xf>
    <xf numFmtId="0" fontId="23" fillId="6" borderId="1" xfId="3" applyFont="1" applyFill="1" applyBorder="1" applyAlignment="1">
      <alignment horizontal="left" vertical="center" wrapText="1" indent="1"/>
    </xf>
    <xf numFmtId="0" fontId="28" fillId="6" borderId="1" xfId="0" applyFont="1" applyFill="1" applyBorder="1" applyAlignment="1">
      <alignment horizontal="left" vertical="center" indent="2"/>
    </xf>
    <xf numFmtId="0" fontId="27" fillId="2" borderId="73" xfId="0" applyFont="1" applyFill="1" applyBorder="1" applyAlignment="1">
      <alignment horizontal="left" vertical="center" wrapText="1" indent="2"/>
    </xf>
    <xf numFmtId="0" fontId="23" fillId="2" borderId="1" xfId="0" applyFont="1" applyFill="1" applyBorder="1" applyAlignment="1">
      <alignment horizontal="left" vertical="center" wrapText="1" indent="2"/>
    </xf>
    <xf numFmtId="0" fontId="52" fillId="9" borderId="1" xfId="0" applyFont="1" applyFill="1" applyBorder="1" applyAlignment="1">
      <alignment horizontal="left" vertical="center" wrapText="1" indent="1"/>
    </xf>
    <xf numFmtId="0" fontId="22" fillId="8" borderId="74" xfId="0" applyFont="1" applyFill="1" applyBorder="1" applyAlignment="1">
      <alignment horizontal="left" vertical="center" indent="1"/>
    </xf>
    <xf numFmtId="0" fontId="22" fillId="8" borderId="1" xfId="0" applyFont="1" applyFill="1" applyBorder="1" applyAlignment="1">
      <alignment horizontal="left" vertical="center" indent="1"/>
    </xf>
    <xf numFmtId="0" fontId="28" fillId="2" borderId="0" xfId="0" quotePrefix="1" applyFont="1" applyFill="1" applyAlignment="1">
      <alignment wrapText="1"/>
    </xf>
    <xf numFmtId="9" fontId="28" fillId="2" borderId="0" xfId="2" applyFont="1" applyFill="1" applyAlignment="1">
      <alignment horizontal="right" indent="1"/>
    </xf>
    <xf numFmtId="165" fontId="28" fillId="2" borderId="0" xfId="0" applyNumberFormat="1" applyFont="1" applyFill="1"/>
    <xf numFmtId="9" fontId="28" fillId="2" borderId="0" xfId="0" applyNumberFormat="1" applyFont="1" applyFill="1" applyAlignment="1">
      <alignment horizontal="right" indent="1"/>
    </xf>
    <xf numFmtId="166" fontId="28" fillId="7" borderId="13" xfId="0" applyNumberFormat="1" applyFont="1" applyFill="1" applyBorder="1" applyAlignment="1">
      <alignment vertical="center"/>
    </xf>
    <xf numFmtId="166" fontId="28" fillId="7" borderId="3" xfId="0" applyNumberFormat="1" applyFont="1" applyFill="1" applyBorder="1" applyAlignment="1">
      <alignment vertical="center"/>
    </xf>
    <xf numFmtId="166" fontId="28" fillId="2" borderId="17" xfId="0" applyNumberFormat="1" applyFont="1" applyFill="1" applyBorder="1" applyAlignment="1">
      <alignment vertical="center"/>
    </xf>
    <xf numFmtId="0" fontId="14" fillId="0" borderId="0" xfId="8" applyFont="1"/>
    <xf numFmtId="0" fontId="12" fillId="2" borderId="0" xfId="0" applyFont="1" applyFill="1" applyAlignment="1">
      <alignment vertical="center" wrapText="1"/>
    </xf>
    <xf numFmtId="41" fontId="23" fillId="7" borderId="3" xfId="0" applyNumberFormat="1" applyFont="1" applyFill="1" applyBorder="1" applyAlignment="1">
      <alignment horizontal="center" vertical="center"/>
    </xf>
    <xf numFmtId="41" fontId="28" fillId="7" borderId="3" xfId="0" applyNumberFormat="1" applyFont="1" applyFill="1" applyBorder="1" applyAlignment="1">
      <alignment horizontal="center" vertical="center"/>
    </xf>
    <xf numFmtId="41" fontId="28" fillId="7" borderId="3" xfId="0" applyNumberFormat="1" applyFont="1" applyFill="1" applyBorder="1" applyAlignment="1">
      <alignment horizontal="right" vertical="center"/>
    </xf>
    <xf numFmtId="166" fontId="28" fillId="2" borderId="9" xfId="2" applyNumberFormat="1" applyFont="1" applyFill="1" applyBorder="1" applyAlignment="1">
      <alignment horizontal="right" vertical="center" indent="2"/>
    </xf>
    <xf numFmtId="166" fontId="28" fillId="2" borderId="26" xfId="2" applyNumberFormat="1" applyFont="1" applyFill="1" applyBorder="1" applyAlignment="1">
      <alignment horizontal="right" vertical="center" indent="2"/>
    </xf>
    <xf numFmtId="166" fontId="28" fillId="2" borderId="0" xfId="2" applyNumberFormat="1" applyFont="1" applyFill="1" applyBorder="1" applyAlignment="1">
      <alignment horizontal="right" vertical="center" indent="2"/>
    </xf>
    <xf numFmtId="166" fontId="28" fillId="6" borderId="24" xfId="0" applyNumberFormat="1" applyFont="1" applyFill="1" applyBorder="1" applyAlignment="1">
      <alignment horizontal="right" vertical="center" indent="2"/>
    </xf>
    <xf numFmtId="166" fontId="28" fillId="2" borderId="15" xfId="2" applyNumberFormat="1" applyFont="1" applyFill="1" applyBorder="1" applyAlignment="1">
      <alignment horizontal="right" vertical="center" indent="2"/>
    </xf>
    <xf numFmtId="166" fontId="28" fillId="2" borderId="4" xfId="2" applyNumberFormat="1" applyFont="1" applyFill="1" applyBorder="1" applyAlignment="1">
      <alignment horizontal="right" vertical="center" indent="2"/>
    </xf>
    <xf numFmtId="166" fontId="23" fillId="6" borderId="2" xfId="0" applyNumberFormat="1" applyFont="1" applyFill="1" applyBorder="1" applyAlignment="1">
      <alignment horizontal="right" vertical="center" indent="2"/>
    </xf>
    <xf numFmtId="166" fontId="28" fillId="2" borderId="9" xfId="2" applyNumberFormat="1" applyFont="1" applyFill="1" applyBorder="1" applyAlignment="1">
      <alignment horizontal="right" vertical="center" indent="4"/>
    </xf>
    <xf numFmtId="166" fontId="28" fillId="2" borderId="26" xfId="2" applyNumberFormat="1" applyFont="1" applyFill="1" applyBorder="1" applyAlignment="1">
      <alignment horizontal="right" vertical="center" indent="4"/>
    </xf>
    <xf numFmtId="166" fontId="28" fillId="2" borderId="0" xfId="2" applyNumberFormat="1" applyFont="1" applyFill="1" applyBorder="1" applyAlignment="1">
      <alignment horizontal="right" vertical="center" indent="4"/>
    </xf>
    <xf numFmtId="166" fontId="28" fillId="6" borderId="24" xfId="0" applyNumberFormat="1" applyFont="1" applyFill="1" applyBorder="1" applyAlignment="1">
      <alignment horizontal="right" vertical="center" indent="4"/>
    </xf>
    <xf numFmtId="166" fontId="28" fillId="2" borderId="15" xfId="2" applyNumberFormat="1" applyFont="1" applyFill="1" applyBorder="1" applyAlignment="1">
      <alignment horizontal="right" vertical="center" indent="4"/>
    </xf>
    <xf numFmtId="166" fontId="28" fillId="2" borderId="4" xfId="2" applyNumberFormat="1" applyFont="1" applyFill="1" applyBorder="1" applyAlignment="1">
      <alignment horizontal="right" vertical="center" indent="4"/>
    </xf>
    <xf numFmtId="166" fontId="28" fillId="2" borderId="0" xfId="0" applyNumberFormat="1" applyFont="1" applyFill="1" applyAlignment="1">
      <alignment horizontal="right" vertical="center" indent="4"/>
    </xf>
    <xf numFmtId="166" fontId="23" fillId="6" borderId="2" xfId="0" applyNumberFormat="1" applyFont="1" applyFill="1" applyBorder="1" applyAlignment="1">
      <alignment horizontal="right" vertical="center" indent="4"/>
    </xf>
    <xf numFmtId="43" fontId="22" fillId="8" borderId="20" xfId="1" applyFont="1" applyFill="1" applyBorder="1" applyAlignment="1">
      <alignment horizontal="right" vertical="center"/>
    </xf>
    <xf numFmtId="0" fontId="28" fillId="7" borderId="1" xfId="0" applyFont="1" applyFill="1" applyBorder="1" applyAlignment="1">
      <alignment horizontal="left" vertical="center" indent="1"/>
    </xf>
    <xf numFmtId="0" fontId="23" fillId="7" borderId="91" xfId="0" applyFont="1" applyFill="1" applyBorder="1" applyAlignment="1">
      <alignment horizontal="right" vertical="center"/>
    </xf>
    <xf numFmtId="0" fontId="23" fillId="7" borderId="2" xfId="0" applyFont="1" applyFill="1" applyBorder="1" applyAlignment="1">
      <alignment horizontal="right" vertical="center"/>
    </xf>
    <xf numFmtId="0" fontId="23" fillId="7" borderId="3" xfId="0" applyFont="1" applyFill="1" applyBorder="1" applyAlignment="1">
      <alignment horizontal="right" vertical="center"/>
    </xf>
    <xf numFmtId="0" fontId="23" fillId="7" borderId="74" xfId="0" applyFont="1" applyFill="1" applyBorder="1" applyAlignment="1">
      <alignment horizontal="left" vertical="center" indent="1"/>
    </xf>
    <xf numFmtId="0" fontId="23" fillId="7" borderId="90" xfId="0" applyFont="1" applyFill="1" applyBorder="1" applyAlignment="1">
      <alignment horizontal="right" vertical="center"/>
    </xf>
    <xf numFmtId="0" fontId="23" fillId="7" borderId="64" xfId="0" applyFont="1" applyFill="1" applyBorder="1" applyAlignment="1">
      <alignment horizontal="right" vertical="center"/>
    </xf>
    <xf numFmtId="0" fontId="23" fillId="7" borderId="75" xfId="0" applyFont="1" applyFill="1" applyBorder="1" applyAlignment="1">
      <alignment horizontal="right" vertical="center"/>
    </xf>
    <xf numFmtId="164" fontId="28" fillId="7" borderId="5" xfId="0" applyNumberFormat="1" applyFont="1" applyFill="1" applyBorder="1" applyAlignment="1">
      <alignment horizontal="left" vertical="center" indent="3"/>
    </xf>
    <xf numFmtId="164" fontId="23" fillId="7" borderId="5" xfId="0" applyNumberFormat="1" applyFont="1" applyFill="1" applyBorder="1" applyAlignment="1">
      <alignment horizontal="left" vertical="center" indent="1"/>
    </xf>
    <xf numFmtId="164" fontId="23" fillId="7" borderId="6" xfId="0" applyNumberFormat="1" applyFont="1" applyFill="1" applyBorder="1" applyAlignment="1">
      <alignment horizontal="right" vertical="center" indent="1"/>
    </xf>
    <xf numFmtId="9" fontId="23" fillId="7" borderId="6" xfId="2" applyFont="1" applyFill="1" applyBorder="1" applyAlignment="1">
      <alignment horizontal="right" vertical="center" indent="1"/>
    </xf>
    <xf numFmtId="164" fontId="22" fillId="8" borderId="6" xfId="0" applyNumberFormat="1" applyFont="1" applyFill="1" applyBorder="1" applyAlignment="1">
      <alignment horizontal="right" vertical="center" indent="1"/>
    </xf>
    <xf numFmtId="164" fontId="28" fillId="7" borderId="7" xfId="2" applyNumberFormat="1" applyFont="1" applyFill="1" applyBorder="1" applyAlignment="1">
      <alignment horizontal="right" vertical="center" indent="1"/>
    </xf>
    <xf numFmtId="164" fontId="23" fillId="7" borderId="2" xfId="0" applyNumberFormat="1" applyFont="1" applyFill="1" applyBorder="1" applyAlignment="1">
      <alignment horizontal="left" vertical="center" indent="1"/>
    </xf>
    <xf numFmtId="9" fontId="22" fillId="0" borderId="0" xfId="2" applyFont="1"/>
    <xf numFmtId="164" fontId="28" fillId="2" borderId="26" xfId="1" applyNumberFormat="1" applyFont="1" applyFill="1" applyBorder="1" applyAlignment="1">
      <alignment horizontal="right"/>
    </xf>
    <xf numFmtId="3" fontId="28" fillId="2" borderId="26" xfId="1" applyNumberFormat="1" applyFont="1" applyFill="1" applyBorder="1" applyAlignment="1">
      <alignment horizontal="right"/>
    </xf>
    <xf numFmtId="164" fontId="28" fillId="2" borderId="26" xfId="1" applyNumberFormat="1" applyFont="1" applyFill="1" applyBorder="1" applyAlignment="1">
      <alignment horizontal="right" vertical="center"/>
    </xf>
    <xf numFmtId="3" fontId="28" fillId="2" borderId="26" xfId="1" applyNumberFormat="1" applyFont="1" applyFill="1" applyBorder="1" applyAlignment="1">
      <alignment horizontal="right" vertical="center"/>
    </xf>
    <xf numFmtId="3" fontId="22" fillId="8" borderId="11" xfId="0" applyNumberFormat="1" applyFont="1" applyFill="1" applyBorder="1" applyAlignment="1">
      <alignment horizontal="right" vertical="center"/>
    </xf>
    <xf numFmtId="3" fontId="22" fillId="8" borderId="7" xfId="0" applyNumberFormat="1" applyFont="1" applyFill="1" applyBorder="1" applyAlignment="1">
      <alignment horizontal="right" vertical="center"/>
    </xf>
    <xf numFmtId="164" fontId="22" fillId="8" borderId="3" xfId="0" applyNumberFormat="1" applyFont="1" applyFill="1" applyBorder="1" applyAlignment="1">
      <alignment horizontal="right" vertical="center"/>
    </xf>
    <xf numFmtId="164" fontId="28" fillId="7" borderId="2" xfId="1" applyNumberFormat="1" applyFont="1" applyFill="1" applyBorder="1" applyAlignment="1">
      <alignment horizontal="right" vertical="center"/>
    </xf>
    <xf numFmtId="164" fontId="28" fillId="7" borderId="2" xfId="1" applyNumberFormat="1" applyFont="1" applyFill="1" applyBorder="1" applyAlignment="1">
      <alignment horizontal="right"/>
    </xf>
    <xf numFmtId="164" fontId="22" fillId="8" borderId="11" xfId="0" applyNumberFormat="1" applyFont="1" applyFill="1" applyBorder="1" applyAlignment="1">
      <alignment horizontal="right"/>
    </xf>
    <xf numFmtId="3" fontId="22" fillId="8" borderId="11" xfId="0" applyNumberFormat="1" applyFont="1" applyFill="1" applyBorder="1" applyAlignment="1">
      <alignment horizontal="right"/>
    </xf>
    <xf numFmtId="3" fontId="22" fillId="8" borderId="17" xfId="0" applyNumberFormat="1" applyFont="1" applyFill="1" applyBorder="1" applyAlignment="1">
      <alignment horizontal="right"/>
    </xf>
    <xf numFmtId="164" fontId="22" fillId="8" borderId="3" xfId="0" applyNumberFormat="1" applyFont="1" applyFill="1" applyBorder="1" applyAlignment="1">
      <alignment horizontal="right"/>
    </xf>
    <xf numFmtId="3" fontId="22" fillId="8" borderId="17" xfId="0" applyNumberFormat="1" applyFont="1" applyFill="1" applyBorder="1" applyAlignment="1">
      <alignment horizontal="right" vertical="center"/>
    </xf>
    <xf numFmtId="164" fontId="23" fillId="2" borderId="9" xfId="7" applyNumberFormat="1" applyFont="1" applyFill="1" applyBorder="1" applyAlignment="1">
      <alignment horizontal="right" vertical="center"/>
    </xf>
    <xf numFmtId="3" fontId="23" fillId="2" borderId="26" xfId="7" applyNumberFormat="1" applyFont="1" applyFill="1" applyBorder="1" applyAlignment="1">
      <alignment horizontal="right" vertical="center"/>
    </xf>
    <xf numFmtId="3" fontId="23" fillId="2" borderId="9" xfId="7" applyNumberFormat="1" applyFont="1" applyFill="1" applyBorder="1" applyAlignment="1">
      <alignment horizontal="right" vertical="center"/>
    </xf>
    <xf numFmtId="0" fontId="28" fillId="2" borderId="0" xfId="0" applyFont="1" applyFill="1" applyAlignment="1">
      <alignment horizontal="left" vertical="top" indent="1"/>
    </xf>
    <xf numFmtId="0" fontId="23" fillId="2" borderId="12" xfId="0" applyFont="1" applyFill="1" applyBorder="1" applyAlignment="1">
      <alignment horizontal="left" vertical="center" indent="1"/>
    </xf>
    <xf numFmtId="164" fontId="28" fillId="2" borderId="11" xfId="7" applyNumberFormat="1" applyFont="1" applyFill="1" applyBorder="1" applyAlignment="1">
      <alignment vertical="center"/>
    </xf>
    <xf numFmtId="164" fontId="28" fillId="2" borderId="25" xfId="7" applyNumberFormat="1" applyFont="1" applyFill="1" applyBorder="1" applyAlignment="1">
      <alignment vertical="center"/>
    </xf>
    <xf numFmtId="9" fontId="23" fillId="9" borderId="3" xfId="2" applyFont="1" applyFill="1" applyBorder="1" applyAlignment="1">
      <alignment horizontal="right" vertical="center" indent="1"/>
    </xf>
    <xf numFmtId="0" fontId="28" fillId="2" borderId="0" xfId="3" applyFont="1" applyFill="1" applyAlignment="1">
      <alignment horizontal="left" vertical="center" wrapText="1" indent="1"/>
    </xf>
    <xf numFmtId="0" fontId="24" fillId="2" borderId="0" xfId="0" applyFont="1" applyFill="1" applyAlignment="1">
      <alignment horizontal="center"/>
    </xf>
    <xf numFmtId="9" fontId="24" fillId="2" borderId="0" xfId="2" applyFont="1" applyFill="1" applyAlignment="1">
      <alignment horizontal="center"/>
    </xf>
    <xf numFmtId="166" fontId="23" fillId="0" borderId="0" xfId="0" applyNumberFormat="1" applyFont="1" applyAlignment="1">
      <alignment horizontal="center"/>
    </xf>
    <xf numFmtId="9" fontId="23" fillId="0" borderId="0" xfId="2" applyFont="1" applyAlignment="1">
      <alignment horizontal="center"/>
    </xf>
    <xf numFmtId="3" fontId="22" fillId="0" borderId="0" xfId="0" applyNumberFormat="1" applyFont="1"/>
    <xf numFmtId="9" fontId="24" fillId="0" borderId="0" xfId="2" applyFont="1"/>
    <xf numFmtId="43" fontId="22" fillId="0" borderId="0" xfId="1" applyFont="1"/>
    <xf numFmtId="43" fontId="22" fillId="0" borderId="0" xfId="0" applyNumberFormat="1" applyFont="1"/>
    <xf numFmtId="1" fontId="28" fillId="2" borderId="9" xfId="1" applyNumberFormat="1" applyFont="1" applyFill="1" applyBorder="1" applyAlignment="1">
      <alignment horizontal="left" vertical="center" indent="6"/>
    </xf>
    <xf numFmtId="1" fontId="28" fillId="7" borderId="2" xfId="1" applyNumberFormat="1" applyFont="1" applyFill="1" applyBorder="1" applyAlignment="1">
      <alignment horizontal="left" vertical="center" indent="6"/>
    </xf>
    <xf numFmtId="9" fontId="28" fillId="2" borderId="26" xfId="4" applyFont="1" applyFill="1" applyBorder="1" applyAlignment="1">
      <alignment vertical="center" wrapText="1"/>
    </xf>
    <xf numFmtId="9" fontId="28" fillId="2" borderId="27" xfId="4" applyFont="1" applyFill="1" applyBorder="1" applyAlignment="1">
      <alignment horizontal="right" vertical="center" wrapText="1" indent="1"/>
    </xf>
    <xf numFmtId="0" fontId="28" fillId="2" borderId="0" xfId="3" applyFont="1" applyFill="1" applyAlignment="1">
      <alignment horizontal="left" vertical="center" indent="1"/>
    </xf>
    <xf numFmtId="37" fontId="28" fillId="2" borderId="26" xfId="1" applyNumberFormat="1" applyFont="1" applyFill="1" applyBorder="1" applyAlignment="1">
      <alignment horizontal="right"/>
    </xf>
    <xf numFmtId="37" fontId="28" fillId="2" borderId="26" xfId="1" applyNumberFormat="1" applyFont="1" applyFill="1" applyBorder="1" applyAlignment="1">
      <alignment horizontal="right" vertical="center"/>
    </xf>
    <xf numFmtId="0" fontId="28" fillId="2" borderId="74" xfId="3" applyFont="1" applyFill="1" applyBorder="1" applyAlignment="1">
      <alignment horizontal="left" vertical="center" indent="1"/>
    </xf>
    <xf numFmtId="0" fontId="23" fillId="2" borderId="23" xfId="3" applyFont="1" applyFill="1" applyBorder="1" applyAlignment="1">
      <alignment horizontal="left" vertical="center" indent="1"/>
    </xf>
    <xf numFmtId="166" fontId="28" fillId="2" borderId="0" xfId="0" applyNumberFormat="1" applyFont="1" applyFill="1" applyAlignment="1">
      <alignment horizontal="right" vertical="center"/>
    </xf>
    <xf numFmtId="171" fontId="23" fillId="2" borderId="26" xfId="4" applyNumberFormat="1" applyFont="1" applyFill="1" applyBorder="1" applyAlignment="1">
      <alignment vertical="center"/>
    </xf>
    <xf numFmtId="0" fontId="25" fillId="6" borderId="1" xfId="0" applyFont="1" applyFill="1" applyBorder="1" applyAlignment="1">
      <alignment horizontal="left" vertical="center" indent="2"/>
    </xf>
    <xf numFmtId="37" fontId="12" fillId="2" borderId="3" xfId="0" applyNumberFormat="1" applyFont="1" applyFill="1" applyBorder="1" applyAlignment="1">
      <alignment horizontal="right" vertical="center"/>
    </xf>
    <xf numFmtId="37" fontId="28" fillId="2" borderId="6" xfId="0" applyNumberFormat="1" applyFont="1" applyFill="1" applyBorder="1" applyAlignment="1">
      <alignment vertical="center"/>
    </xf>
    <xf numFmtId="37" fontId="28" fillId="2" borderId="7" xfId="0" applyNumberFormat="1" applyFont="1" applyFill="1" applyBorder="1" applyAlignment="1">
      <alignment vertical="center"/>
    </xf>
    <xf numFmtId="37" fontId="23" fillId="2" borderId="6" xfId="0" applyNumberFormat="1" applyFont="1" applyFill="1" applyBorder="1" applyAlignment="1">
      <alignment vertical="center"/>
    </xf>
    <xf numFmtId="37" fontId="23" fillId="2" borderId="7" xfId="0" applyNumberFormat="1" applyFont="1" applyFill="1" applyBorder="1" applyAlignment="1">
      <alignment vertical="center"/>
    </xf>
    <xf numFmtId="37" fontId="23" fillId="2" borderId="6" xfId="0" applyNumberFormat="1" applyFont="1" applyFill="1" applyBorder="1" applyAlignment="1">
      <alignment horizontal="right" vertical="center"/>
    </xf>
    <xf numFmtId="37" fontId="23" fillId="2" borderId="7" xfId="0" applyNumberFormat="1" applyFont="1" applyFill="1" applyBorder="1" applyAlignment="1">
      <alignment horizontal="right" vertical="center"/>
    </xf>
    <xf numFmtId="37" fontId="28" fillId="2" borderId="6" xfId="0" applyNumberFormat="1" applyFont="1" applyFill="1" applyBorder="1" applyAlignment="1">
      <alignment horizontal="right" vertical="center"/>
    </xf>
    <xf numFmtId="37" fontId="28" fillId="2" borderId="7" xfId="0" applyNumberFormat="1" applyFont="1" applyFill="1" applyBorder="1" applyAlignment="1">
      <alignment horizontal="right" vertical="center"/>
    </xf>
    <xf numFmtId="37" fontId="23" fillId="12" borderId="6" xfId="0" applyNumberFormat="1" applyFont="1" applyFill="1" applyBorder="1" applyAlignment="1">
      <alignment horizontal="right" vertical="center"/>
    </xf>
    <xf numFmtId="37" fontId="23" fillId="12" borderId="7" xfId="0" applyNumberFormat="1" applyFont="1" applyFill="1" applyBorder="1" applyAlignment="1">
      <alignment horizontal="right" vertical="center"/>
    </xf>
    <xf numFmtId="37" fontId="28" fillId="12" borderId="6" xfId="0" applyNumberFormat="1" applyFont="1" applyFill="1" applyBorder="1" applyAlignment="1">
      <alignment horizontal="right" vertical="center"/>
    </xf>
    <xf numFmtId="37" fontId="28" fillId="12" borderId="7" xfId="0" applyNumberFormat="1" applyFont="1" applyFill="1" applyBorder="1" applyAlignment="1">
      <alignment horizontal="right" vertical="center"/>
    </xf>
    <xf numFmtId="14" fontId="9" fillId="10" borderId="0" xfId="0" applyNumberFormat="1" applyFont="1" applyFill="1"/>
    <xf numFmtId="0" fontId="55" fillId="2" borderId="0" xfId="0" applyFont="1" applyFill="1" applyAlignment="1">
      <alignment vertical="top" wrapText="1"/>
    </xf>
    <xf numFmtId="166" fontId="21" fillId="4" borderId="0" xfId="0" applyNumberFormat="1" applyFont="1" applyFill="1" applyAlignment="1">
      <alignment vertical="center"/>
    </xf>
    <xf numFmtId="9" fontId="21" fillId="4" borderId="0" xfId="2" applyFont="1" applyFill="1" applyAlignment="1">
      <alignment vertical="center"/>
    </xf>
    <xf numFmtId="43" fontId="24" fillId="0" borderId="0" xfId="1" applyFont="1"/>
    <xf numFmtId="43" fontId="23" fillId="0" borderId="0" xfId="1" applyFont="1"/>
    <xf numFmtId="166" fontId="23" fillId="0" borderId="0" xfId="0" applyNumberFormat="1" applyFont="1"/>
    <xf numFmtId="3" fontId="0" fillId="0" borderId="0" xfId="0" applyNumberFormat="1"/>
    <xf numFmtId="9" fontId="0" fillId="0" borderId="0" xfId="2" applyFont="1"/>
    <xf numFmtId="166" fontId="0" fillId="0" borderId="0" xfId="0" applyNumberFormat="1"/>
    <xf numFmtId="0" fontId="15" fillId="2" borderId="4" xfId="0" applyFont="1" applyFill="1" applyBorder="1" applyAlignment="1">
      <alignment vertical="center" wrapText="1"/>
    </xf>
    <xf numFmtId="0" fontId="15" fillId="2" borderId="101" xfId="0" applyFont="1" applyFill="1" applyBorder="1" applyAlignment="1">
      <alignment vertical="top"/>
    </xf>
    <xf numFmtId="0" fontId="50" fillId="2" borderId="0" xfId="0" applyFont="1" applyFill="1" applyAlignment="1">
      <alignment horizontal="left" vertical="top" indent="1"/>
    </xf>
    <xf numFmtId="0" fontId="56" fillId="0" borderId="0" xfId="0" applyFont="1"/>
    <xf numFmtId="0" fontId="57" fillId="2" borderId="0" xfId="0" applyFont="1" applyFill="1" applyAlignment="1">
      <alignment horizontal="left" indent="1"/>
    </xf>
    <xf numFmtId="0" fontId="58" fillId="2" borderId="0" xfId="0" applyFont="1" applyFill="1" applyAlignment="1">
      <alignment horizontal="center"/>
    </xf>
    <xf numFmtId="0" fontId="18" fillId="0" borderId="0" xfId="0" applyFont="1" applyAlignment="1">
      <alignment vertical="top"/>
    </xf>
    <xf numFmtId="0" fontId="16" fillId="5" borderId="31" xfId="0" applyFont="1" applyFill="1" applyBorder="1" applyAlignment="1">
      <alignment vertical="center"/>
    </xf>
    <xf numFmtId="0" fontId="16" fillId="5" borderId="92" xfId="0" applyFont="1" applyFill="1" applyBorder="1" applyAlignment="1">
      <alignment vertical="center"/>
    </xf>
    <xf numFmtId="0" fontId="10" fillId="3" borderId="30" xfId="0" applyFont="1" applyFill="1" applyBorder="1" applyAlignment="1">
      <alignment vertical="center"/>
    </xf>
    <xf numFmtId="0" fontId="10" fillId="3" borderId="93" xfId="0" applyFont="1" applyFill="1" applyBorder="1" applyAlignment="1">
      <alignment vertical="center"/>
    </xf>
    <xf numFmtId="0" fontId="17" fillId="2" borderId="36" xfId="1" applyNumberFormat="1" applyFont="1" applyFill="1" applyBorder="1" applyAlignment="1">
      <alignment vertical="top" wrapText="1"/>
    </xf>
    <xf numFmtId="44" fontId="17" fillId="2" borderId="94" xfId="1" applyNumberFormat="1" applyFont="1" applyFill="1" applyBorder="1" applyAlignment="1">
      <alignment vertical="top" wrapText="1"/>
    </xf>
    <xf numFmtId="0" fontId="17" fillId="2" borderId="94" xfId="1" applyNumberFormat="1" applyFont="1" applyFill="1" applyBorder="1" applyAlignment="1">
      <alignment vertical="top" wrapText="1"/>
    </xf>
    <xf numFmtId="44" fontId="17" fillId="2" borderId="94" xfId="1" applyNumberFormat="1" applyFont="1" applyFill="1" applyBorder="1" applyAlignment="1">
      <alignment vertical="top"/>
    </xf>
    <xf numFmtId="0" fontId="17" fillId="2" borderId="95" xfId="1" applyNumberFormat="1" applyFont="1" applyFill="1" applyBorder="1" applyAlignment="1">
      <alignment vertical="top" wrapText="1"/>
    </xf>
    <xf numFmtId="0" fontId="17" fillId="2" borderId="32" xfId="1" applyNumberFormat="1" applyFont="1" applyFill="1" applyBorder="1" applyAlignment="1">
      <alignment vertical="top" wrapText="1"/>
    </xf>
    <xf numFmtId="44" fontId="17" fillId="2" borderId="32" xfId="1" applyNumberFormat="1" applyFont="1" applyFill="1" applyBorder="1" applyAlignment="1">
      <alignment vertical="top" wrapText="1"/>
    </xf>
    <xf numFmtId="0" fontId="17" fillId="2" borderId="32" xfId="0" applyFont="1" applyFill="1" applyBorder="1" applyAlignment="1">
      <alignment vertical="top" wrapText="1"/>
    </xf>
    <xf numFmtId="0" fontId="17" fillId="2" borderId="96" xfId="0" applyFont="1" applyFill="1" applyBorder="1" applyAlignment="1">
      <alignment vertical="top" wrapText="1"/>
    </xf>
    <xf numFmtId="0" fontId="10" fillId="4" borderId="38" xfId="0" applyFont="1" applyFill="1" applyBorder="1" applyAlignment="1">
      <alignment horizontal="left" vertical="top" wrapText="1" indent="1"/>
    </xf>
    <xf numFmtId="0" fontId="17" fillId="14" borderId="32" xfId="1" applyNumberFormat="1" applyFont="1" applyFill="1" applyBorder="1" applyAlignment="1">
      <alignment vertical="top" wrapText="1"/>
    </xf>
    <xf numFmtId="44" fontId="17" fillId="14" borderId="32" xfId="1" applyNumberFormat="1" applyFont="1" applyFill="1" applyBorder="1" applyAlignment="1">
      <alignment vertical="top" wrapText="1"/>
    </xf>
    <xf numFmtId="0" fontId="17" fillId="14" borderId="36" xfId="1" applyNumberFormat="1" applyFont="1" applyFill="1" applyBorder="1" applyAlignment="1">
      <alignment vertical="top" wrapText="1"/>
    </xf>
    <xf numFmtId="0" fontId="17" fillId="14" borderId="95" xfId="1" applyNumberFormat="1" applyFont="1" applyFill="1" applyBorder="1" applyAlignment="1">
      <alignment vertical="top" wrapText="1"/>
    </xf>
    <xf numFmtId="0" fontId="30" fillId="14" borderId="95" xfId="1" applyNumberFormat="1" applyFont="1" applyFill="1" applyBorder="1" applyAlignment="1">
      <alignment vertical="top"/>
    </xf>
    <xf numFmtId="0" fontId="17" fillId="2" borderId="99" xfId="1" applyNumberFormat="1" applyFont="1" applyFill="1" applyBorder="1" applyAlignment="1">
      <alignment vertical="top" wrapText="1"/>
    </xf>
    <xf numFmtId="0" fontId="17" fillId="2" borderId="100" xfId="1" applyNumberFormat="1" applyFont="1" applyFill="1" applyBorder="1" applyAlignment="1">
      <alignment vertical="top" wrapText="1"/>
    </xf>
    <xf numFmtId="0" fontId="17" fillId="14" borderId="32" xfId="0" applyFont="1" applyFill="1" applyBorder="1" applyAlignment="1">
      <alignment vertical="top" wrapText="1"/>
    </xf>
    <xf numFmtId="0" fontId="17" fillId="14" borderId="96" xfId="0" applyFont="1" applyFill="1" applyBorder="1" applyAlignment="1">
      <alignment vertical="top" wrapText="1"/>
    </xf>
    <xf numFmtId="0" fontId="30" fillId="14" borderId="96" xfId="0" applyFont="1" applyFill="1" applyBorder="1" applyAlignment="1">
      <alignment vertical="top" wrapText="1"/>
    </xf>
    <xf numFmtId="0" fontId="31" fillId="14" borderId="33" xfId="0" applyFont="1" applyFill="1" applyBorder="1" applyAlignment="1">
      <alignment vertical="top" wrapText="1"/>
    </xf>
    <xf numFmtId="0" fontId="17" fillId="14" borderId="36" xfId="0" applyFont="1" applyFill="1" applyBorder="1" applyAlignment="1">
      <alignment vertical="top" wrapText="1"/>
    </xf>
    <xf numFmtId="44" fontId="17" fillId="2" borderId="36" xfId="1" applyNumberFormat="1" applyFont="1" applyFill="1" applyBorder="1" applyAlignment="1">
      <alignment vertical="top" wrapText="1"/>
    </xf>
    <xf numFmtId="0" fontId="17" fillId="2" borderId="36" xfId="0" applyFont="1" applyFill="1" applyBorder="1" applyAlignment="1">
      <alignment vertical="top" wrapText="1"/>
    </xf>
    <xf numFmtId="0" fontId="17" fillId="2" borderId="95" xfId="0" applyFont="1" applyFill="1" applyBorder="1" applyAlignment="1">
      <alignment vertical="top" wrapText="1"/>
    </xf>
    <xf numFmtId="0" fontId="17" fillId="2" borderId="33" xfId="1" applyNumberFormat="1" applyFont="1" applyFill="1" applyBorder="1" applyAlignment="1">
      <alignment vertical="top" wrapText="1"/>
    </xf>
    <xf numFmtId="44" fontId="17" fillId="2" borderId="33" xfId="1" applyNumberFormat="1" applyFont="1" applyFill="1" applyBorder="1" applyAlignment="1">
      <alignment horizontal="left" vertical="top" wrapText="1"/>
    </xf>
    <xf numFmtId="0" fontId="17" fillId="2" borderId="33" xfId="1" applyNumberFormat="1" applyFont="1" applyFill="1" applyBorder="1" applyAlignment="1">
      <alignment horizontal="left" vertical="top" wrapText="1"/>
    </xf>
    <xf numFmtId="0" fontId="17" fillId="2" borderId="33" xfId="0" applyFont="1" applyFill="1" applyBorder="1" applyAlignment="1">
      <alignment vertical="top" wrapText="1"/>
    </xf>
    <xf numFmtId="0" fontId="17" fillId="0" borderId="97" xfId="0" applyFont="1" applyBorder="1" applyAlignment="1">
      <alignment vertical="top" wrapText="1"/>
    </xf>
    <xf numFmtId="44" fontId="17" fillId="2" borderId="32" xfId="1" applyNumberFormat="1" applyFont="1" applyFill="1" applyBorder="1" applyAlignment="1">
      <alignment horizontal="left" vertical="top" wrapText="1"/>
    </xf>
    <xf numFmtId="0" fontId="17" fillId="15" borderId="32" xfId="0" applyFont="1" applyFill="1" applyBorder="1" applyAlignment="1">
      <alignment vertical="top" wrapText="1"/>
    </xf>
    <xf numFmtId="44" fontId="17" fillId="14" borderId="36" xfId="1" applyNumberFormat="1" applyFont="1" applyFill="1" applyBorder="1" applyAlignment="1">
      <alignment vertical="top" wrapText="1"/>
    </xf>
    <xf numFmtId="0" fontId="17" fillId="14" borderId="95" xfId="0" applyFont="1" applyFill="1" applyBorder="1" applyAlignment="1">
      <alignment vertical="top" wrapText="1"/>
    </xf>
    <xf numFmtId="9" fontId="17" fillId="2" borderId="32" xfId="0" applyNumberFormat="1" applyFont="1" applyFill="1" applyBorder="1" applyAlignment="1">
      <alignment vertical="top" wrapText="1"/>
    </xf>
    <xf numFmtId="9" fontId="17" fillId="2" borderId="96" xfId="0" applyNumberFormat="1" applyFont="1" applyFill="1" applyBorder="1" applyAlignment="1">
      <alignment vertical="top" wrapText="1"/>
    </xf>
    <xf numFmtId="0" fontId="57" fillId="14" borderId="32" xfId="0" applyFont="1" applyFill="1" applyBorder="1" applyAlignment="1">
      <alignment vertical="top" wrapText="1"/>
    </xf>
    <xf numFmtId="0" fontId="15" fillId="0" borderId="0" xfId="0" applyFont="1" applyAlignment="1">
      <alignment horizontal="left" vertical="center" wrapText="1" indent="1"/>
    </xf>
    <xf numFmtId="0" fontId="10" fillId="3" borderId="30" xfId="0" applyFont="1" applyFill="1" applyBorder="1" applyAlignment="1">
      <alignment horizontal="left" vertical="center" wrapText="1"/>
    </xf>
    <xf numFmtId="0" fontId="10" fillId="3" borderId="30" xfId="0" applyFont="1" applyFill="1" applyBorder="1" applyAlignment="1">
      <alignment vertical="center" wrapText="1"/>
    </xf>
    <xf numFmtId="0" fontId="15" fillId="2" borderId="4" xfId="0" applyFont="1" applyFill="1" applyBorder="1" applyAlignment="1">
      <alignment horizontal="left" vertical="top" wrapText="1"/>
    </xf>
    <xf numFmtId="0" fontId="17" fillId="2" borderId="0" xfId="8" applyFont="1" applyFill="1" applyAlignment="1">
      <alignment vertical="top" wrapText="1"/>
    </xf>
    <xf numFmtId="0" fontId="17" fillId="2" borderId="4" xfId="8" applyFont="1" applyFill="1" applyBorder="1" applyAlignment="1">
      <alignment vertical="top" wrapText="1"/>
    </xf>
    <xf numFmtId="0" fontId="17" fillId="2" borderId="0" xfId="8" applyFont="1" applyFill="1" applyBorder="1" applyAlignment="1">
      <alignment vertical="top" wrapText="1"/>
    </xf>
    <xf numFmtId="0" fontId="17" fillId="9" borderId="4" xfId="8" applyFont="1" applyFill="1" applyBorder="1" applyAlignment="1">
      <alignment vertical="top" wrapText="1"/>
    </xf>
    <xf numFmtId="0" fontId="15" fillId="9" borderId="0" xfId="0" applyFont="1" applyFill="1" applyAlignment="1">
      <alignment horizontal="left" vertical="top" wrapText="1" indent="1"/>
    </xf>
    <xf numFmtId="0" fontId="17" fillId="9" borderId="0" xfId="8" applyFont="1" applyFill="1" applyBorder="1" applyAlignment="1">
      <alignment vertical="top" wrapText="1"/>
    </xf>
    <xf numFmtId="0" fontId="17" fillId="9" borderId="6" xfId="8" applyFont="1" applyFill="1" applyBorder="1" applyAlignment="1">
      <alignment vertical="top" wrapText="1"/>
    </xf>
    <xf numFmtId="0" fontId="17" fillId="9" borderId="0" xfId="8" applyFont="1" applyFill="1" applyAlignment="1">
      <alignment vertical="top" wrapText="1"/>
    </xf>
    <xf numFmtId="0" fontId="15" fillId="0" borderId="0" xfId="0" applyFont="1" applyAlignment="1">
      <alignment vertical="center" wrapText="1"/>
    </xf>
    <xf numFmtId="0" fontId="57" fillId="2" borderId="0" xfId="0" applyFont="1" applyFill="1" applyAlignment="1">
      <alignment horizontal="left" vertical="top" indent="1"/>
    </xf>
    <xf numFmtId="0" fontId="17" fillId="2" borderId="6" xfId="8" applyFont="1" applyFill="1" applyBorder="1" applyAlignment="1">
      <alignment vertical="top" wrapText="1"/>
    </xf>
    <xf numFmtId="0" fontId="17" fillId="9" borderId="0" xfId="8" applyFont="1" applyFill="1" applyBorder="1" applyAlignment="1">
      <alignment vertical="center" wrapText="1"/>
    </xf>
    <xf numFmtId="0" fontId="17" fillId="9" borderId="6" xfId="8" applyFont="1" applyFill="1" applyBorder="1" applyAlignment="1">
      <alignment vertical="center" wrapText="1"/>
    </xf>
    <xf numFmtId="0" fontId="17" fillId="9" borderId="4" xfId="8" applyFont="1" applyFill="1" applyBorder="1" applyAlignment="1">
      <alignment vertical="center" wrapText="1"/>
    </xf>
    <xf numFmtId="0" fontId="17" fillId="9" borderId="4" xfId="8" applyFont="1" applyFill="1" applyBorder="1" applyAlignment="1">
      <alignment horizontal="left" vertical="top" wrapText="1"/>
    </xf>
    <xf numFmtId="0" fontId="17" fillId="9" borderId="0" xfId="8" applyFont="1" applyFill="1" applyBorder="1" applyAlignment="1">
      <alignment horizontal="left" vertical="top" wrapText="1"/>
    </xf>
    <xf numFmtId="0" fontId="17" fillId="2" borderId="4" xfId="8" applyFont="1" applyFill="1" applyBorder="1" applyAlignment="1">
      <alignment vertical="center" wrapText="1"/>
    </xf>
    <xf numFmtId="0" fontId="17" fillId="2" borderId="0" xfId="8" applyFont="1" applyFill="1" applyBorder="1" applyAlignment="1">
      <alignment vertical="center" wrapText="1"/>
    </xf>
    <xf numFmtId="0" fontId="17" fillId="2" borderId="6" xfId="8" applyFont="1" applyFill="1" applyBorder="1" applyAlignment="1">
      <alignment vertical="center" wrapText="1"/>
    </xf>
    <xf numFmtId="0" fontId="17" fillId="0" borderId="0" xfId="0" applyFont="1" applyAlignment="1">
      <alignment vertical="center" wrapText="1"/>
    </xf>
    <xf numFmtId="0" fontId="16" fillId="2" borderId="0" xfId="0" applyFont="1" applyFill="1" applyAlignment="1">
      <alignment vertical="center"/>
    </xf>
    <xf numFmtId="0" fontId="16" fillId="2" borderId="17" xfId="0" applyFont="1" applyFill="1" applyBorder="1" applyAlignment="1">
      <alignment vertical="center"/>
    </xf>
    <xf numFmtId="0" fontId="61" fillId="0" borderId="0" xfId="0" applyFont="1" applyAlignment="1">
      <alignment vertical="top"/>
    </xf>
    <xf numFmtId="0" fontId="62" fillId="0" borderId="0" xfId="0" applyFont="1" applyAlignment="1">
      <alignment vertical="top"/>
    </xf>
    <xf numFmtId="0" fontId="63" fillId="0" borderId="0" xfId="0" applyFont="1" applyAlignment="1">
      <alignment vertical="top"/>
    </xf>
    <xf numFmtId="0" fontId="61" fillId="0" borderId="0" xfId="0" applyFont="1" applyAlignment="1">
      <alignment horizontal="center" vertical="center"/>
    </xf>
    <xf numFmtId="0" fontId="62" fillId="0" borderId="0" xfId="0" applyFont="1" applyAlignment="1">
      <alignment vertical="top" wrapText="1"/>
    </xf>
    <xf numFmtId="0" fontId="62" fillId="0" borderId="0" xfId="0" applyFont="1" applyAlignment="1">
      <alignment horizontal="left" vertical="top" indent="1"/>
    </xf>
    <xf numFmtId="0" fontId="61" fillId="2" borderId="0" xfId="0" applyFont="1" applyFill="1" applyAlignment="1">
      <alignment vertical="top"/>
    </xf>
    <xf numFmtId="0" fontId="62" fillId="2" borderId="0" xfId="0" applyFont="1" applyFill="1" applyAlignment="1">
      <alignment vertical="top"/>
    </xf>
    <xf numFmtId="0" fontId="63" fillId="2" borderId="0" xfId="0" applyFont="1" applyFill="1" applyAlignment="1">
      <alignment vertical="top"/>
    </xf>
    <xf numFmtId="0" fontId="61" fillId="2" borderId="0" xfId="0" applyFont="1" applyFill="1" applyAlignment="1">
      <alignment horizontal="center" vertical="center"/>
    </xf>
    <xf numFmtId="0" fontId="62" fillId="2" borderId="0" xfId="0" applyFont="1" applyFill="1" applyAlignment="1">
      <alignment vertical="top" wrapText="1"/>
    </xf>
    <xf numFmtId="0" fontId="62" fillId="2" borderId="0" xfId="0" applyFont="1" applyFill="1" applyAlignment="1">
      <alignment horizontal="left" vertical="top" indent="1"/>
    </xf>
    <xf numFmtId="0" fontId="62" fillId="2" borderId="0" xfId="0" applyFont="1" applyFill="1" applyAlignment="1">
      <alignment vertical="center" wrapText="1"/>
    </xf>
    <xf numFmtId="0" fontId="63" fillId="2" borderId="0" xfId="0" applyFont="1" applyFill="1" applyAlignment="1">
      <alignment vertical="center" wrapText="1"/>
    </xf>
    <xf numFmtId="0" fontId="61" fillId="2" borderId="0" xfId="0" applyFont="1" applyFill="1" applyAlignment="1">
      <alignment vertical="center" wrapText="1"/>
    </xf>
    <xf numFmtId="0" fontId="61" fillId="2" borderId="0" xfId="0" applyFont="1" applyFill="1" applyAlignment="1">
      <alignment horizontal="center" vertical="center" wrapText="1"/>
    </xf>
    <xf numFmtId="0" fontId="62" fillId="11" borderId="21" xfId="0" applyFont="1" applyFill="1" applyBorder="1"/>
    <xf numFmtId="0" fontId="63" fillId="11" borderId="6" xfId="0" applyFont="1" applyFill="1" applyBorder="1"/>
    <xf numFmtId="0" fontId="62" fillId="11" borderId="6" xfId="0" applyFont="1" applyFill="1" applyBorder="1"/>
    <xf numFmtId="0" fontId="62" fillId="11" borderId="6" xfId="0" applyFont="1" applyFill="1" applyBorder="1" applyAlignment="1">
      <alignment wrapText="1"/>
    </xf>
    <xf numFmtId="0" fontId="62" fillId="11" borderId="6" xfId="0" applyFont="1" applyFill="1" applyBorder="1" applyAlignment="1">
      <alignment horizontal="left" indent="1"/>
    </xf>
    <xf numFmtId="0" fontId="15" fillId="0" borderId="21" xfId="0" applyFont="1" applyBorder="1" applyAlignment="1">
      <alignment vertical="top"/>
    </xf>
    <xf numFmtId="0" fontId="17" fillId="0" borderId="21" xfId="0" applyFont="1" applyBorder="1" applyAlignment="1">
      <alignment vertical="top" wrapText="1"/>
    </xf>
    <xf numFmtId="0" fontId="17" fillId="0" borderId="1" xfId="0" applyFont="1" applyBorder="1" applyAlignment="1">
      <alignment vertical="top" wrapText="1"/>
    </xf>
    <xf numFmtId="0" fontId="66" fillId="0" borderId="21" xfId="0" applyFont="1" applyBorder="1" applyAlignment="1">
      <alignment vertical="top"/>
    </xf>
    <xf numFmtId="0" fontId="10" fillId="4" borderId="0" xfId="0" applyFont="1" applyFill="1" applyAlignment="1">
      <alignment vertical="center" wrapText="1"/>
    </xf>
    <xf numFmtId="0" fontId="65" fillId="2" borderId="21" xfId="0" applyFont="1" applyFill="1" applyBorder="1" applyAlignment="1">
      <alignment vertical="top" wrapText="1"/>
    </xf>
    <xf numFmtId="0" fontId="67" fillId="5" borderId="2" xfId="0" applyFont="1" applyFill="1" applyBorder="1" applyAlignment="1">
      <alignment horizontal="left" vertical="center" indent="1"/>
    </xf>
    <xf numFmtId="0" fontId="67" fillId="5" borderId="2" xfId="0" applyFont="1" applyFill="1" applyBorder="1" applyAlignment="1">
      <alignment horizontal="left" vertical="center" wrapText="1" indent="1"/>
    </xf>
    <xf numFmtId="0" fontId="67" fillId="5" borderId="2" xfId="0" applyFont="1" applyFill="1" applyBorder="1" applyAlignment="1">
      <alignment horizontal="left" vertical="center" indent="2"/>
    </xf>
    <xf numFmtId="0" fontId="5" fillId="0" borderId="0" xfId="0" applyFont="1" applyBorder="1"/>
    <xf numFmtId="0" fontId="10" fillId="8" borderId="103" xfId="0" applyFont="1" applyFill="1" applyBorder="1" applyAlignment="1">
      <alignment horizontal="left" vertical="center" indent="2"/>
    </xf>
    <xf numFmtId="0" fontId="10" fillId="8" borderId="104" xfId="0" applyFont="1" applyFill="1" applyBorder="1" applyAlignment="1">
      <alignment horizontal="left" vertical="center" indent="2"/>
    </xf>
    <xf numFmtId="0" fontId="8" fillId="10" borderId="0" xfId="0" applyFont="1" applyFill="1" applyAlignment="1">
      <alignment horizontal="left"/>
    </xf>
    <xf numFmtId="0" fontId="55" fillId="2" borderId="0" xfId="0" applyFont="1" applyFill="1" applyAlignment="1">
      <alignment horizontal="left" vertical="top" wrapText="1" indent="1"/>
    </xf>
    <xf numFmtId="0" fontId="17" fillId="2" borderId="0" xfId="0" applyFont="1" applyFill="1" applyAlignment="1">
      <alignment horizontal="left" vertical="top" wrapText="1" indent="1"/>
    </xf>
    <xf numFmtId="0" fontId="10" fillId="13" borderId="30" xfId="0" applyFont="1" applyFill="1" applyBorder="1" applyAlignment="1">
      <alignment horizontal="left" vertical="center" indent="2"/>
    </xf>
    <xf numFmtId="0" fontId="10" fillId="13" borderId="31" xfId="0" applyFont="1" applyFill="1" applyBorder="1" applyAlignment="1">
      <alignment horizontal="left" vertical="center" indent="2"/>
    </xf>
    <xf numFmtId="0" fontId="11" fillId="8" borderId="103" xfId="0" applyFont="1" applyFill="1" applyBorder="1" applyAlignment="1">
      <alignment horizontal="left" vertical="center" indent="2"/>
    </xf>
    <xf numFmtId="0" fontId="11" fillId="8" borderId="105" xfId="0" applyFont="1" applyFill="1" applyBorder="1" applyAlignment="1">
      <alignment horizontal="left" vertical="center" indent="2"/>
    </xf>
    <xf numFmtId="0" fontId="11" fillId="8" borderId="104" xfId="0" applyFont="1" applyFill="1" applyBorder="1" applyAlignment="1">
      <alignment horizontal="left" vertical="center" indent="2"/>
    </xf>
    <xf numFmtId="0" fontId="11" fillId="8" borderId="17" xfId="0" applyFont="1" applyFill="1" applyBorder="1" applyAlignment="1">
      <alignment horizontal="left" vertical="center" indent="2"/>
    </xf>
    <xf numFmtId="0" fontId="11" fillId="8" borderId="105" xfId="0" applyFont="1" applyFill="1" applyBorder="1" applyAlignment="1">
      <alignment horizontal="left" vertical="center" wrapText="1" indent="2"/>
    </xf>
    <xf numFmtId="0" fontId="11" fillId="8" borderId="104" xfId="0" applyFont="1" applyFill="1" applyBorder="1" applyAlignment="1">
      <alignment horizontal="left" vertical="center" wrapText="1" indent="2"/>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28" fillId="2" borderId="0" xfId="0" applyFont="1" applyFill="1" applyAlignment="1">
      <alignment horizontal="left" vertical="center" wrapText="1" indent="1"/>
    </xf>
    <xf numFmtId="0" fontId="28" fillId="2" borderId="0" xfId="0" applyFont="1" applyFill="1" applyAlignment="1">
      <alignment horizontal="left" vertical="center" wrapText="1"/>
    </xf>
    <xf numFmtId="0" fontId="28" fillId="0" borderId="0" xfId="0" applyFont="1" applyAlignment="1">
      <alignment horizontal="left" vertical="center" wrapText="1" indent="1"/>
    </xf>
    <xf numFmtId="0" fontId="23" fillId="2" borderId="0" xfId="0" applyFont="1" applyFill="1" applyAlignment="1">
      <alignment horizontal="left" vertical="center" indent="1"/>
    </xf>
    <xf numFmtId="0" fontId="28" fillId="2" borderId="0" xfId="3" applyFont="1" applyFill="1" applyAlignment="1">
      <alignment horizontal="left" vertical="center" wrapText="1" indent="1"/>
    </xf>
    <xf numFmtId="0" fontId="28" fillId="0" borderId="0" xfId="3" applyFont="1" applyAlignment="1">
      <alignment horizontal="left" vertical="center" wrapText="1" indent="1"/>
    </xf>
    <xf numFmtId="0" fontId="28" fillId="2" borderId="0" xfId="3" applyFont="1" applyFill="1" applyAlignment="1">
      <alignment horizontal="left" vertical="center" indent="1"/>
    </xf>
    <xf numFmtId="0" fontId="41" fillId="2" borderId="0" xfId="0" applyFont="1" applyFill="1" applyAlignment="1">
      <alignment horizontal="left" indent="1"/>
    </xf>
    <xf numFmtId="0" fontId="21" fillId="4" borderId="18" xfId="0" applyFont="1" applyFill="1" applyBorder="1" applyAlignment="1">
      <alignment horizontal="left" vertical="center" indent="1"/>
    </xf>
    <xf numFmtId="0" fontId="21" fillId="4" borderId="4" xfId="0" applyFont="1" applyFill="1" applyBorder="1" applyAlignment="1">
      <alignment horizontal="left" vertical="center" indent="1"/>
    </xf>
    <xf numFmtId="0" fontId="28" fillId="2" borderId="12" xfId="0" applyFont="1" applyFill="1" applyBorder="1" applyAlignment="1">
      <alignment horizontal="left" vertical="center" wrapText="1" indent="1"/>
    </xf>
    <xf numFmtId="0" fontId="28" fillId="2" borderId="17" xfId="0" applyFont="1" applyFill="1" applyBorder="1" applyAlignment="1">
      <alignment horizontal="left" vertical="center" wrapText="1" indent="1"/>
    </xf>
    <xf numFmtId="0" fontId="28" fillId="2" borderId="5" xfId="0" applyFont="1" applyFill="1" applyBorder="1" applyAlignment="1">
      <alignment horizontal="left" vertical="center" wrapText="1" indent="1"/>
    </xf>
    <xf numFmtId="0" fontId="28" fillId="2" borderId="6" xfId="0" applyFont="1" applyFill="1" applyBorder="1" applyAlignment="1">
      <alignment horizontal="left" vertical="center" wrapText="1" indent="1"/>
    </xf>
    <xf numFmtId="0" fontId="28" fillId="2" borderId="7" xfId="0" applyFont="1" applyFill="1" applyBorder="1" applyAlignment="1">
      <alignment horizontal="left" vertical="center" wrapText="1" indent="1"/>
    </xf>
    <xf numFmtId="0" fontId="39" fillId="5" borderId="34" xfId="0" applyFont="1" applyFill="1" applyBorder="1" applyAlignment="1">
      <alignment horizontal="center" vertical="top" wrapText="1"/>
    </xf>
    <xf numFmtId="0" fontId="39" fillId="5" borderId="20" xfId="0" applyFont="1" applyFill="1" applyBorder="1" applyAlignment="1">
      <alignment horizontal="center" vertical="top" wrapText="1"/>
    </xf>
    <xf numFmtId="0" fontId="39" fillId="5" borderId="21" xfId="0" applyFont="1" applyFill="1" applyBorder="1" applyAlignment="1">
      <alignment horizontal="center" vertical="top" wrapText="1"/>
    </xf>
    <xf numFmtId="0" fontId="39" fillId="5" borderId="1" xfId="0" applyFont="1" applyFill="1" applyBorder="1" applyAlignment="1">
      <alignment horizontal="center" vertical="top" wrapText="1"/>
    </xf>
    <xf numFmtId="0" fontId="21" fillId="3" borderId="12" xfId="0" applyFont="1" applyFill="1" applyBorder="1" applyAlignment="1">
      <alignment horizontal="left" wrapText="1" indent="1"/>
    </xf>
    <xf numFmtId="0" fontId="21" fillId="3" borderId="45" xfId="0" applyFont="1" applyFill="1" applyBorder="1" applyAlignment="1">
      <alignment horizontal="left" wrapText="1" indent="1"/>
    </xf>
    <xf numFmtId="0" fontId="39" fillId="5" borderId="5" xfId="0" applyFont="1" applyFill="1" applyBorder="1" applyAlignment="1">
      <alignment horizontal="center" vertical="top" wrapText="1"/>
    </xf>
    <xf numFmtId="0" fontId="39" fillId="5" borderId="6" xfId="0" applyFont="1" applyFill="1" applyBorder="1" applyAlignment="1">
      <alignment horizontal="center" vertical="top" wrapText="1"/>
    </xf>
    <xf numFmtId="0" fontId="33" fillId="12" borderId="19" xfId="0" applyFont="1" applyFill="1" applyBorder="1" applyAlignment="1">
      <alignment horizontal="left" vertical="center" wrapText="1" indent="1"/>
    </xf>
    <xf numFmtId="0" fontId="33" fillId="12" borderId="34" xfId="0" applyFont="1" applyFill="1" applyBorder="1" applyAlignment="1">
      <alignment horizontal="left" vertical="center" wrapText="1" indent="1"/>
    </xf>
    <xf numFmtId="0" fontId="33" fillId="12" borderId="20" xfId="0" applyFont="1" applyFill="1" applyBorder="1" applyAlignment="1">
      <alignment horizontal="left" vertical="center" wrapText="1" indent="1"/>
    </xf>
    <xf numFmtId="0" fontId="28" fillId="2" borderId="4" xfId="0" applyFont="1" applyFill="1" applyBorder="1" applyAlignment="1">
      <alignment horizontal="left" vertical="top" wrapText="1" indent="1"/>
    </xf>
    <xf numFmtId="0" fontId="28" fillId="2" borderId="0" xfId="0" applyFont="1" applyFill="1" applyAlignment="1">
      <alignment horizontal="left" vertical="top" wrapText="1" indent="1"/>
    </xf>
    <xf numFmtId="0" fontId="28" fillId="2" borderId="1" xfId="0" applyFont="1" applyFill="1" applyBorder="1" applyAlignment="1">
      <alignment horizontal="left" vertical="center" wrapText="1" indent="1"/>
    </xf>
    <xf numFmtId="0" fontId="28" fillId="2" borderId="2" xfId="0" applyFont="1" applyFill="1" applyBorder="1" applyAlignment="1">
      <alignment horizontal="left" vertical="center" wrapText="1" inden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1" fillId="4" borderId="56" xfId="0" applyFont="1" applyFill="1" applyBorder="1" applyAlignment="1">
      <alignment horizontal="center" vertical="center"/>
    </xf>
    <xf numFmtId="0" fontId="21" fillId="4" borderId="56" xfId="0" applyFont="1" applyFill="1" applyBorder="1" applyAlignment="1">
      <alignment horizontal="center" vertical="center" wrapText="1"/>
    </xf>
    <xf numFmtId="0" fontId="21" fillId="4" borderId="71" xfId="0" applyFont="1" applyFill="1" applyBorder="1" applyAlignment="1">
      <alignment horizontal="center" vertical="center" wrapText="1"/>
    </xf>
    <xf numFmtId="0" fontId="28" fillId="2" borderId="4" xfId="0" applyFont="1" applyFill="1" applyBorder="1" applyAlignment="1">
      <alignment horizontal="left" vertical="center" wrapText="1" indent="1"/>
    </xf>
    <xf numFmtId="0" fontId="28" fillId="2" borderId="0" xfId="0" quotePrefix="1" applyFont="1" applyFill="1" applyAlignment="1">
      <alignment horizontal="left" wrapText="1" indent="1"/>
    </xf>
    <xf numFmtId="0" fontId="28" fillId="2" borderId="35" xfId="0" quotePrefix="1" applyFont="1" applyFill="1" applyBorder="1" applyAlignment="1">
      <alignment horizontal="left" vertical="center" wrapText="1" indent="1"/>
    </xf>
    <xf numFmtId="0" fontId="28" fillId="2" borderId="0" xfId="0" quotePrefix="1" applyFont="1" applyFill="1" applyAlignment="1">
      <alignment horizontal="left" vertical="center" wrapText="1" indent="1"/>
    </xf>
    <xf numFmtId="0" fontId="23" fillId="2" borderId="0" xfId="0" applyFont="1" applyFill="1" applyAlignment="1">
      <alignment horizontal="left" wrapText="1" indent="1"/>
    </xf>
    <xf numFmtId="0" fontId="28" fillId="2" borderId="0" xfId="0" applyFont="1" applyFill="1" applyAlignment="1">
      <alignment horizontal="left" vertical="center" indent="1"/>
    </xf>
    <xf numFmtId="0" fontId="28" fillId="2" borderId="0" xfId="0" applyFont="1" applyFill="1" applyAlignment="1">
      <alignment horizontal="left" wrapText="1" indent="1"/>
    </xf>
    <xf numFmtId="0" fontId="28" fillId="0" borderId="0" xfId="0" applyFont="1" applyAlignment="1">
      <alignment horizontal="left" wrapText="1" indent="1"/>
    </xf>
    <xf numFmtId="0" fontId="23" fillId="2" borderId="4" xfId="0" applyFont="1" applyFill="1" applyBorder="1" applyAlignment="1">
      <alignment horizontal="left" wrapText="1" indent="1"/>
    </xf>
    <xf numFmtId="0" fontId="28" fillId="2" borderId="0" xfId="0" quotePrefix="1" applyFont="1" applyFill="1" applyAlignment="1">
      <alignment horizontal="left" vertical="top" wrapText="1" indent="1"/>
    </xf>
    <xf numFmtId="0" fontId="28" fillId="2" borderId="0" xfId="0" quotePrefix="1" applyFont="1" applyFill="1" applyAlignment="1">
      <alignment horizontal="left" indent="1"/>
    </xf>
    <xf numFmtId="0" fontId="28" fillId="2" borderId="0" xfId="0" applyFont="1" applyFill="1" applyAlignment="1">
      <alignment horizontal="left" indent="1"/>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30" xfId="0" applyFont="1" applyFill="1" applyBorder="1" applyAlignment="1">
      <alignment horizontal="center" vertical="center"/>
    </xf>
    <xf numFmtId="0" fontId="21" fillId="8" borderId="31" xfId="0" applyFont="1" applyFill="1" applyBorder="1" applyAlignment="1">
      <alignment horizontal="center" vertical="center"/>
    </xf>
    <xf numFmtId="0" fontId="21" fillId="8" borderId="59"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59" xfId="0" applyFont="1" applyFill="1" applyBorder="1" applyAlignment="1">
      <alignment horizontal="center" vertical="center"/>
    </xf>
    <xf numFmtId="0" fontId="39" fillId="7" borderId="74" xfId="0" applyFont="1" applyFill="1" applyBorder="1" applyAlignment="1">
      <alignment horizontal="left" vertical="center" indent="1"/>
    </xf>
    <xf numFmtId="0" fontId="39" fillId="7" borderId="64" xfId="0" applyFont="1" applyFill="1" applyBorder="1" applyAlignment="1">
      <alignment horizontal="left" vertical="center" indent="1"/>
    </xf>
    <xf numFmtId="0" fontId="39" fillId="7" borderId="75" xfId="0" applyFont="1" applyFill="1" applyBorder="1" applyAlignment="1">
      <alignment horizontal="left" vertical="center" indent="1"/>
    </xf>
    <xf numFmtId="0" fontId="25" fillId="7" borderId="1" xfId="0" applyFont="1" applyFill="1" applyBorder="1" applyAlignment="1">
      <alignment horizontal="left" vertical="center" indent="1"/>
    </xf>
    <xf numFmtId="0" fontId="25" fillId="7" borderId="2" xfId="0" applyFont="1" applyFill="1" applyBorder="1" applyAlignment="1">
      <alignment horizontal="left" vertical="center" indent="1"/>
    </xf>
    <xf numFmtId="0" fontId="25" fillId="7" borderId="3" xfId="0" applyFont="1" applyFill="1" applyBorder="1" applyAlignment="1">
      <alignment horizontal="left" vertical="center" indent="1"/>
    </xf>
    <xf numFmtId="0" fontId="28" fillId="6" borderId="1" xfId="0" applyFont="1" applyFill="1" applyBorder="1" applyAlignment="1">
      <alignment horizontal="left" vertical="center" wrapText="1" indent="2"/>
    </xf>
    <xf numFmtId="0" fontId="28" fillId="6" borderId="2" xfId="0" applyFont="1" applyFill="1" applyBorder="1" applyAlignment="1">
      <alignment horizontal="left" vertical="center" wrapText="1" indent="2"/>
    </xf>
    <xf numFmtId="0" fontId="23" fillId="2" borderId="0" xfId="0" applyFont="1" applyFill="1" applyAlignment="1">
      <alignment horizontal="left" vertical="center" wrapText="1" indent="1"/>
    </xf>
    <xf numFmtId="0" fontId="40" fillId="4" borderId="2" xfId="0" applyFont="1" applyFill="1" applyBorder="1" applyAlignment="1">
      <alignment horizontal="center" vertical="center"/>
    </xf>
    <xf numFmtId="0" fontId="40" fillId="4" borderId="3" xfId="0" applyFont="1" applyFill="1" applyBorder="1" applyAlignment="1">
      <alignment horizontal="center" vertical="center"/>
    </xf>
    <xf numFmtId="0" fontId="21" fillId="13" borderId="34"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9" fillId="13" borderId="2" xfId="0" applyFont="1" applyFill="1" applyBorder="1" applyAlignment="1">
      <alignment horizontal="left" vertical="center"/>
    </xf>
    <xf numFmtId="0" fontId="29" fillId="13" borderId="3" xfId="0" applyFont="1" applyFill="1" applyBorder="1" applyAlignment="1">
      <alignment horizontal="left" vertical="center"/>
    </xf>
    <xf numFmtId="0" fontId="21" fillId="4" borderId="13" xfId="0" applyFont="1" applyFill="1" applyBorder="1" applyAlignment="1">
      <alignment horizontal="left" vertical="center" indent="1"/>
    </xf>
    <xf numFmtId="0" fontId="21" fillId="13" borderId="5" xfId="0" applyFont="1" applyFill="1" applyBorder="1" applyAlignment="1">
      <alignment horizontal="center" wrapText="1"/>
    </xf>
    <xf numFmtId="0" fontId="21" fillId="13" borderId="6" xfId="0" applyFont="1" applyFill="1" applyBorder="1" applyAlignment="1">
      <alignment horizontal="center" wrapText="1"/>
    </xf>
    <xf numFmtId="0" fontId="21" fillId="13" borderId="17" xfId="0" applyFont="1" applyFill="1" applyBorder="1" applyAlignment="1">
      <alignment horizontal="center" wrapText="1"/>
    </xf>
    <xf numFmtId="0" fontId="21" fillId="13" borderId="1" xfId="0" applyFont="1" applyFill="1" applyBorder="1" applyAlignment="1">
      <alignment horizontal="center" wrapText="1"/>
    </xf>
    <xf numFmtId="0" fontId="21" fillId="13" borderId="2" xfId="0" applyFont="1" applyFill="1" applyBorder="1" applyAlignment="1">
      <alignment horizontal="center" wrapText="1"/>
    </xf>
    <xf numFmtId="0" fontId="21" fillId="13" borderId="13" xfId="0" applyFont="1" applyFill="1" applyBorder="1" applyAlignment="1">
      <alignment horizontal="center" wrapText="1"/>
    </xf>
    <xf numFmtId="0" fontId="21" fillId="13" borderId="21" xfId="0" applyFont="1" applyFill="1" applyBorder="1" applyAlignment="1">
      <alignment horizontal="center" wrapText="1"/>
    </xf>
    <xf numFmtId="0" fontId="39" fillId="5" borderId="2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8" fillId="6" borderId="1" xfId="0" applyFont="1" applyFill="1" applyBorder="1" applyAlignment="1">
      <alignment horizontal="left" vertical="center" wrapText="1" indent="1"/>
    </xf>
    <xf numFmtId="0" fontId="28" fillId="6" borderId="2" xfId="0" applyFont="1" applyFill="1" applyBorder="1" applyAlignment="1">
      <alignment horizontal="left" vertical="center" wrapText="1" indent="1"/>
    </xf>
    <xf numFmtId="0" fontId="23" fillId="2" borderId="0" xfId="0" applyFont="1" applyFill="1" applyAlignment="1">
      <alignment horizontal="left" indent="1"/>
    </xf>
    <xf numFmtId="0" fontId="23" fillId="2" borderId="0" xfId="0" applyFont="1" applyFill="1" applyAlignment="1">
      <alignment horizontal="left" vertical="top" wrapText="1" indent="1"/>
    </xf>
    <xf numFmtId="0" fontId="22" fillId="8" borderId="1" xfId="0" applyFont="1" applyFill="1" applyBorder="1" applyAlignment="1">
      <alignment horizontal="left" vertical="center" indent="1"/>
    </xf>
    <xf numFmtId="0" fontId="22" fillId="8" borderId="2" xfId="0" applyFont="1" applyFill="1" applyBorder="1" applyAlignment="1">
      <alignment horizontal="left" vertical="center" indent="1"/>
    </xf>
    <xf numFmtId="0" fontId="22" fillId="8" borderId="3" xfId="0" applyFont="1" applyFill="1" applyBorder="1" applyAlignment="1">
      <alignment horizontal="left" vertical="center" indent="1"/>
    </xf>
    <xf numFmtId="0" fontId="22" fillId="8" borderId="74" xfId="0" applyFont="1" applyFill="1" applyBorder="1" applyAlignment="1">
      <alignment horizontal="left" vertical="center" indent="1"/>
    </xf>
    <xf numFmtId="0" fontId="22" fillId="8" borderId="64" xfId="0" applyFont="1" applyFill="1" applyBorder="1" applyAlignment="1">
      <alignment horizontal="left" vertical="center" indent="1"/>
    </xf>
    <xf numFmtId="0" fontId="22" fillId="8" borderId="75" xfId="0" applyFont="1" applyFill="1" applyBorder="1" applyAlignment="1">
      <alignment horizontal="left" vertical="center" indent="1"/>
    </xf>
    <xf numFmtId="0" fontId="12" fillId="2" borderId="0" xfId="0" applyFont="1" applyFill="1" applyAlignment="1">
      <alignment horizontal="left" vertical="center" wrapText="1" indent="1"/>
    </xf>
    <xf numFmtId="0" fontId="23" fillId="2" borderId="4" xfId="0" applyFont="1" applyFill="1" applyBorder="1" applyAlignment="1">
      <alignment horizontal="left" vertical="top" wrapText="1" indent="1"/>
    </xf>
    <xf numFmtId="0" fontId="52" fillId="9" borderId="18" xfId="0" applyFont="1" applyFill="1" applyBorder="1" applyAlignment="1">
      <alignment horizontal="left" vertical="center" wrapText="1" indent="1"/>
    </xf>
    <xf numFmtId="0" fontId="52" fillId="9" borderId="5"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12" fillId="2" borderId="2"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25" fillId="12" borderId="19" xfId="0" applyFont="1" applyFill="1" applyBorder="1" applyAlignment="1">
      <alignment horizontal="left" vertical="center" wrapText="1" indent="2"/>
    </xf>
    <xf numFmtId="0" fontId="25" fillId="12" borderId="34" xfId="0" applyFont="1" applyFill="1" applyBorder="1" applyAlignment="1">
      <alignment horizontal="left" vertical="center" wrapText="1" indent="2"/>
    </xf>
    <xf numFmtId="0" fontId="25" fillId="12" borderId="20" xfId="0" applyFont="1" applyFill="1" applyBorder="1" applyAlignment="1">
      <alignment horizontal="left" vertical="center" wrapText="1" indent="2"/>
    </xf>
    <xf numFmtId="0" fontId="25" fillId="12" borderId="19"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3" fillId="2" borderId="0" xfId="0" applyFont="1" applyFill="1" applyAlignment="1">
      <alignment horizontal="left" vertical="top" indent="1"/>
    </xf>
    <xf numFmtId="0" fontId="25" fillId="12" borderId="21" xfId="0" applyFont="1" applyFill="1" applyBorder="1" applyAlignment="1">
      <alignment horizontal="left" vertical="center" wrapText="1" indent="2"/>
    </xf>
    <xf numFmtId="0" fontId="10" fillId="16" borderId="0" xfId="0" applyFont="1" applyFill="1" applyAlignment="1">
      <alignment horizontal="center" vertical="center"/>
    </xf>
    <xf numFmtId="0" fontId="10" fillId="16" borderId="17" xfId="0" applyFont="1" applyFill="1" applyBorder="1" applyAlignment="1">
      <alignment horizontal="center" vertical="center"/>
    </xf>
    <xf numFmtId="0" fontId="10" fillId="16" borderId="0" xfId="0" applyFont="1" applyFill="1" applyAlignment="1">
      <alignment horizontal="center" vertical="top"/>
    </xf>
    <xf numFmtId="0" fontId="62" fillId="2" borderId="4" xfId="0" applyFont="1" applyFill="1" applyBorder="1" applyAlignment="1">
      <alignment horizontal="left" vertical="top" wrapText="1"/>
    </xf>
    <xf numFmtId="0" fontId="64" fillId="0" borderId="0" xfId="0" applyFont="1" applyAlignment="1">
      <alignment horizontal="left" vertical="center" wrapText="1"/>
    </xf>
    <xf numFmtId="0" fontId="10" fillId="4" borderId="35" xfId="0" applyFont="1" applyFill="1" applyBorder="1" applyAlignment="1">
      <alignment horizontal="center" vertical="center"/>
    </xf>
    <xf numFmtId="0" fontId="10" fillId="4" borderId="72"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102"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62" xfId="0" applyFont="1" applyFill="1" applyBorder="1" applyAlignment="1">
      <alignment horizontal="center" vertical="center"/>
    </xf>
    <xf numFmtId="0" fontId="10" fillId="4" borderId="0" xfId="0" applyFont="1" applyFill="1" applyAlignment="1">
      <alignment horizontal="center" vertical="center"/>
    </xf>
    <xf numFmtId="0" fontId="10" fillId="4" borderId="17" xfId="0" applyFont="1" applyFill="1" applyBorder="1" applyAlignment="1">
      <alignment horizontal="center" vertical="center"/>
    </xf>
    <xf numFmtId="0" fontId="10" fillId="17" borderId="0" xfId="0" applyFont="1" applyFill="1" applyAlignment="1">
      <alignment horizontal="center" vertical="center"/>
    </xf>
    <xf numFmtId="0" fontId="10" fillId="17" borderId="17"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61" xfId="0" applyFont="1" applyFill="1" applyBorder="1" applyAlignment="1">
      <alignment horizontal="center" vertical="center"/>
    </xf>
    <xf numFmtId="0" fontId="68" fillId="3" borderId="12" xfId="0" applyFont="1" applyFill="1" applyBorder="1" applyAlignment="1">
      <alignment horizontal="left" vertical="center" indent="1"/>
    </xf>
    <xf numFmtId="0" fontId="68" fillId="3" borderId="0" xfId="0" applyFont="1" applyFill="1" applyAlignment="1">
      <alignment horizontal="left" vertical="center" indent="1"/>
    </xf>
    <xf numFmtId="0" fontId="17" fillId="0" borderId="18" xfId="0" applyFont="1" applyBorder="1" applyAlignment="1">
      <alignment horizontal="left" vertical="center" wrapText="1" indent="1"/>
    </xf>
    <xf numFmtId="0" fontId="17" fillId="0" borderId="4"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0" xfId="0" applyFont="1" applyAlignment="1">
      <alignment horizontal="left" vertical="center" wrapText="1" indent="1"/>
    </xf>
    <xf numFmtId="0" fontId="16" fillId="5" borderId="1" xfId="0" applyFont="1" applyFill="1" applyBorder="1" applyAlignment="1">
      <alignment horizontal="left" vertical="center"/>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0" fillId="3" borderId="12" xfId="0" applyFont="1" applyFill="1" applyBorder="1" applyAlignment="1">
      <alignment horizontal="left" vertical="center" indent="1"/>
    </xf>
    <xf numFmtId="0" fontId="10" fillId="3" borderId="0" xfId="0" applyFont="1" applyFill="1" applyAlignment="1">
      <alignment horizontal="left" vertical="center" indent="1"/>
    </xf>
    <xf numFmtId="0" fontId="15" fillId="2" borderId="33"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4" xfId="0" applyFont="1" applyFill="1" applyBorder="1" applyAlignment="1">
      <alignment horizontal="left" vertical="center" wrapText="1" indent="1"/>
    </xf>
    <xf numFmtId="0" fontId="15" fillId="2" borderId="0" xfId="0" applyFont="1" applyFill="1" applyAlignment="1">
      <alignment horizontal="left" vertical="center" wrapText="1" indent="1"/>
    </xf>
    <xf numFmtId="0" fontId="10" fillId="3" borderId="12" xfId="0" applyFont="1" applyFill="1" applyBorder="1" applyAlignment="1">
      <alignment horizontal="left" vertical="center" wrapText="1" indent="1"/>
    </xf>
    <xf numFmtId="0" fontId="15" fillId="2" borderId="80" xfId="0" applyFont="1" applyFill="1" applyBorder="1" applyAlignment="1">
      <alignment horizontal="left" vertical="center" wrapText="1" indent="1"/>
    </xf>
    <xf numFmtId="0" fontId="15" fillId="2" borderId="69" xfId="0" applyFont="1" applyFill="1" applyBorder="1" applyAlignment="1">
      <alignment horizontal="left" vertical="center" wrapText="1" indent="1"/>
    </xf>
    <xf numFmtId="0" fontId="15" fillId="2" borderId="4" xfId="0" applyFont="1" applyFill="1" applyBorder="1" applyAlignment="1">
      <alignment horizontal="left" vertical="top" wrapText="1" indent="1"/>
    </xf>
    <xf numFmtId="0" fontId="15" fillId="2" borderId="4" xfId="0" applyFont="1" applyFill="1" applyBorder="1" applyAlignment="1">
      <alignment horizontal="left" vertical="top" indent="1"/>
    </xf>
    <xf numFmtId="0" fontId="10" fillId="4" borderId="39" xfId="0" applyFont="1" applyFill="1" applyBorder="1" applyAlignment="1">
      <alignment horizontal="left" vertical="top" wrapText="1" indent="1"/>
    </xf>
    <xf numFmtId="0" fontId="10" fillId="4" borderId="36" xfId="0" applyFont="1" applyFill="1" applyBorder="1" applyAlignment="1">
      <alignment horizontal="left" vertical="top" wrapText="1" indent="1"/>
    </xf>
    <xf numFmtId="0" fontId="10" fillId="4" borderId="33" xfId="0" applyFont="1" applyFill="1" applyBorder="1" applyAlignment="1">
      <alignment horizontal="left" vertical="top" wrapText="1" indent="1"/>
    </xf>
    <xf numFmtId="0" fontId="10" fillId="4" borderId="0" xfId="0" applyFont="1" applyFill="1" applyAlignment="1">
      <alignment horizontal="left" vertical="top" wrapText="1" indent="1"/>
    </xf>
    <xf numFmtId="0" fontId="17" fillId="14" borderId="33" xfId="1" applyNumberFormat="1" applyFont="1" applyFill="1" applyBorder="1" applyAlignment="1">
      <alignment horizontal="left" vertical="top" wrapText="1"/>
    </xf>
    <xf numFmtId="0" fontId="17" fillId="14" borderId="36" xfId="1" applyNumberFormat="1" applyFont="1" applyFill="1" applyBorder="1" applyAlignment="1">
      <alignment horizontal="left" vertical="top" wrapText="1"/>
    </xf>
    <xf numFmtId="44" fontId="17" fillId="14" borderId="33" xfId="1" applyNumberFormat="1" applyFont="1" applyFill="1" applyBorder="1" applyAlignment="1">
      <alignment horizontal="left" vertical="top" wrapText="1"/>
    </xf>
    <xf numFmtId="44" fontId="17" fillId="14" borderId="36" xfId="1" applyNumberFormat="1" applyFont="1" applyFill="1" applyBorder="1" applyAlignment="1">
      <alignment horizontal="left" vertical="top" wrapText="1"/>
    </xf>
    <xf numFmtId="0" fontId="10" fillId="4" borderId="37" xfId="0" applyFont="1" applyFill="1" applyBorder="1" applyAlignment="1">
      <alignment horizontal="left" vertical="top" wrapText="1" indent="1"/>
    </xf>
    <xf numFmtId="0" fontId="17" fillId="14" borderId="97" xfId="0" applyFont="1" applyFill="1" applyBorder="1" applyAlignment="1">
      <alignment horizontal="left" vertical="top" wrapText="1"/>
    </xf>
    <xf numFmtId="0" fontId="17" fillId="14" borderId="95" xfId="0" applyFont="1" applyFill="1" applyBorder="1" applyAlignment="1">
      <alignment horizontal="left" vertical="top" wrapText="1"/>
    </xf>
    <xf numFmtId="0" fontId="10" fillId="3" borderId="5" xfId="0" applyFont="1" applyFill="1" applyBorder="1" applyAlignment="1">
      <alignment horizontal="left" vertical="center" indent="1"/>
    </xf>
    <xf numFmtId="0" fontId="10" fillId="3" borderId="6" xfId="0" applyFont="1" applyFill="1" applyBorder="1" applyAlignment="1">
      <alignment horizontal="left" vertical="center" indent="1"/>
    </xf>
    <xf numFmtId="0" fontId="10" fillId="4" borderId="35" xfId="0" applyFont="1" applyFill="1" applyBorder="1" applyAlignment="1">
      <alignment horizontal="left" vertical="top" wrapText="1" indent="1"/>
    </xf>
    <xf numFmtId="0" fontId="17" fillId="2" borderId="97" xfId="1" applyNumberFormat="1" applyFont="1" applyFill="1" applyBorder="1" applyAlignment="1">
      <alignment horizontal="left" vertical="top" wrapText="1"/>
    </xf>
    <xf numFmtId="0" fontId="17" fillId="2" borderId="98" xfId="1" applyNumberFormat="1" applyFont="1" applyFill="1" applyBorder="1" applyAlignment="1">
      <alignment horizontal="left" vertical="top" wrapText="1"/>
    </xf>
    <xf numFmtId="0" fontId="17" fillId="2" borderId="4" xfId="0" applyFont="1" applyFill="1" applyBorder="1" applyAlignment="1">
      <alignment horizontal="left" vertical="top" wrapText="1" indent="1"/>
    </xf>
    <xf numFmtId="0" fontId="16" fillId="5" borderId="2" xfId="0" applyFont="1" applyFill="1" applyBorder="1" applyAlignment="1">
      <alignment horizontal="center" vertical="center"/>
    </xf>
    <xf numFmtId="0" fontId="15" fillId="0" borderId="4" xfId="0" applyFont="1" applyBorder="1" applyAlignment="1">
      <alignment horizontal="left" vertical="center" wrapText="1" indent="1"/>
    </xf>
    <xf numFmtId="0" fontId="15" fillId="0" borderId="0" xfId="0" applyFont="1" applyAlignment="1">
      <alignment horizontal="left" vertical="center" wrapText="1" indent="1"/>
    </xf>
    <xf numFmtId="0" fontId="57" fillId="2" borderId="6" xfId="0" applyFont="1" applyFill="1" applyBorder="1" applyAlignment="1">
      <alignment horizontal="left" vertical="top" indent="1"/>
    </xf>
    <xf numFmtId="0" fontId="15" fillId="9" borderId="4" xfId="0" applyFont="1" applyFill="1" applyBorder="1" applyAlignment="1">
      <alignment horizontal="left" vertical="top" wrapText="1"/>
    </xf>
    <xf numFmtId="0" fontId="15" fillId="9" borderId="6" xfId="0" applyFont="1" applyFill="1" applyBorder="1" applyAlignment="1">
      <alignment horizontal="left" vertical="top" wrapText="1"/>
    </xf>
    <xf numFmtId="0" fontId="15" fillId="9" borderId="0" xfId="0" applyFont="1" applyFill="1" applyAlignment="1">
      <alignment horizontal="left" vertical="top" wrapText="1"/>
    </xf>
    <xf numFmtId="0" fontId="15" fillId="2" borderId="0" xfId="0" applyFont="1" applyFill="1" applyAlignment="1">
      <alignment horizontal="left" vertical="top" wrapText="1" indent="1"/>
    </xf>
    <xf numFmtId="0" fontId="15" fillId="2" borderId="4" xfId="0" applyFont="1" applyFill="1" applyBorder="1" applyAlignment="1">
      <alignment horizontal="left" vertical="top" wrapText="1"/>
    </xf>
    <xf numFmtId="0" fontId="17" fillId="2" borderId="4" xfId="0" applyFont="1" applyFill="1" applyBorder="1" applyAlignment="1">
      <alignment horizontal="center" vertical="top" wrapText="1"/>
    </xf>
    <xf numFmtId="0" fontId="15" fillId="9" borderId="4" xfId="0" applyFont="1" applyFill="1" applyBorder="1" applyAlignment="1">
      <alignment horizontal="left" vertical="top" wrapText="1" indent="1"/>
    </xf>
    <xf numFmtId="0" fontId="15" fillId="9" borderId="0" xfId="0" applyFont="1" applyFill="1" applyAlignment="1">
      <alignment horizontal="left" vertical="top" wrapText="1" indent="1"/>
    </xf>
    <xf numFmtId="0" fontId="15" fillId="9" borderId="6" xfId="0" applyFont="1" applyFill="1" applyBorder="1" applyAlignment="1">
      <alignment horizontal="left" vertical="top" wrapText="1" indent="1"/>
    </xf>
    <xf numFmtId="0" fontId="15" fillId="2" borderId="6" xfId="0" applyFont="1" applyFill="1" applyBorder="1" applyAlignment="1">
      <alignment horizontal="left" vertical="top" wrapText="1"/>
    </xf>
    <xf numFmtId="0" fontId="17" fillId="9" borderId="4" xfId="8" applyFont="1" applyFill="1" applyBorder="1" applyAlignment="1">
      <alignment horizontal="left" vertical="top" wrapText="1"/>
    </xf>
    <xf numFmtId="0" fontId="17" fillId="9" borderId="0" xfId="8" applyFont="1" applyFill="1" applyBorder="1" applyAlignment="1">
      <alignment horizontal="left" vertical="top" wrapText="1"/>
    </xf>
    <xf numFmtId="0" fontId="69" fillId="2" borderId="85" xfId="8" applyFont="1" applyFill="1" applyBorder="1"/>
    <xf numFmtId="0" fontId="69" fillId="2" borderId="87" xfId="8" applyFont="1" applyFill="1" applyBorder="1"/>
    <xf numFmtId="0" fontId="69" fillId="2" borderId="86" xfId="8" applyFont="1" applyFill="1" applyBorder="1"/>
    <xf numFmtId="0" fontId="70" fillId="2" borderId="87" xfId="8" applyFont="1" applyFill="1" applyBorder="1"/>
    <xf numFmtId="0" fontId="69" fillId="0" borderId="85" xfId="8" applyFont="1" applyFill="1" applyBorder="1"/>
    <xf numFmtId="0" fontId="71" fillId="0" borderId="0" xfId="0" applyFont="1"/>
  </cellXfs>
  <cellStyles count="16">
    <cellStyle name="Comma" xfId="1" builtinId="3"/>
    <cellStyle name="Comma 2" xfId="5" xr:uid="{0CBEAF45-62EF-4426-8F4E-CD1B3FC00C5E}"/>
    <cellStyle name="Currency" xfId="7" builtinId="4"/>
    <cellStyle name="Currency 2" xfId="12" xr:uid="{B344F672-8D52-4459-B806-1061B8D75622}"/>
    <cellStyle name="Hyperlink" xfId="8" builtinId="8"/>
    <cellStyle name="Normal" xfId="0" builtinId="0"/>
    <cellStyle name="Normal 3" xfId="9" xr:uid="{542EF694-6B45-4F85-BE54-9734BF7D7D8A}"/>
    <cellStyle name="Normal 4" xfId="10" xr:uid="{6AA8148C-FF04-4FBC-B8DD-E1E7F8A4FDB0}"/>
    <cellStyle name="Normal 4 2" xfId="15" xr:uid="{57D67CC6-9042-4F7C-B1F1-2960DD7A365C}"/>
    <cellStyle name="Normal 5" xfId="11" xr:uid="{64391A64-4486-4F14-8E05-ED23DBD9DE46}"/>
    <cellStyle name="Normal 83" xfId="3" xr:uid="{3448C2F3-1C6C-4F64-916D-AAAAABD6E356}"/>
    <cellStyle name="Normal 83 2 2" xfId="14" xr:uid="{A8D9D43F-51F8-4259-9C14-62BA30F0F1C2}"/>
    <cellStyle name="Percent" xfId="2" builtinId="5"/>
    <cellStyle name="Percent 18" xfId="4" xr:uid="{88215B1A-1125-4E69-8947-445B1E67991B}"/>
    <cellStyle name="Percent 18 2" xfId="13" xr:uid="{64CCF067-CC19-4005-A691-E077CA60F89B}"/>
    <cellStyle name="Percent 2" xfId="6" xr:uid="{04B78A14-7FC8-4D71-A98A-2E5BEAFFFAF4}"/>
  </cellStyles>
  <dxfs count="6">
    <dxf>
      <fill>
        <patternFill>
          <bgColor theme="9"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80B0"/>
      <color rgb="FF85A612"/>
      <color rgb="FF612169"/>
      <color rgb="FFEBE600"/>
      <color rgb="FF8497B0"/>
      <color rgb="FF74A19D"/>
      <color rgb="FFD6795A"/>
      <color rgb="FF2B6B8B"/>
      <color rgb="FF398491"/>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95230</xdr:colOff>
      <xdr:row>0</xdr:row>
      <xdr:rowOff>95250</xdr:rowOff>
    </xdr:from>
    <xdr:to>
      <xdr:col>1</xdr:col>
      <xdr:colOff>935815</xdr:colOff>
      <xdr:row>2</xdr:row>
      <xdr:rowOff>301925</xdr:rowOff>
    </xdr:to>
    <xdr:pic>
      <xdr:nvPicPr>
        <xdr:cNvPr id="2" name="Picture 1">
          <a:extLst>
            <a:ext uri="{FF2B5EF4-FFF2-40B4-BE49-F238E27FC236}">
              <a16:creationId xmlns:a16="http://schemas.microsoft.com/office/drawing/2014/main" id="{9D9F3D6A-4BD5-4E6A-A022-1600C43F4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0070" y="95250"/>
          <a:ext cx="1965170" cy="567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143933</xdr:colOff>
      <xdr:row>20</xdr:row>
      <xdr:rowOff>76201</xdr:rowOff>
    </xdr:from>
    <xdr:to>
      <xdr:col>9</xdr:col>
      <xdr:colOff>748011</xdr:colOff>
      <xdr:row>44</xdr:row>
      <xdr:rowOff>67734</xdr:rowOff>
    </xdr:to>
    <xdr:pic>
      <xdr:nvPicPr>
        <xdr:cNvPr id="3" name="Picture 2">
          <a:extLst>
            <a:ext uri="{FF2B5EF4-FFF2-40B4-BE49-F238E27FC236}">
              <a16:creationId xmlns:a16="http://schemas.microsoft.com/office/drawing/2014/main" id="{13AF6B14-8FDE-71A7-338A-C39D7399719B}"/>
            </a:ext>
          </a:extLst>
        </xdr:cNvPr>
        <xdr:cNvPicPr>
          <a:picLocks noChangeAspect="1"/>
        </xdr:cNvPicPr>
      </xdr:nvPicPr>
      <xdr:blipFill rotWithShape="1">
        <a:blip xmlns:r="http://schemas.openxmlformats.org/officeDocument/2006/relationships" r:embed="rId1"/>
        <a:srcRect b="7105"/>
        <a:stretch/>
      </xdr:blipFill>
      <xdr:spPr>
        <a:xfrm>
          <a:off x="143933" y="4148668"/>
          <a:ext cx="10831811" cy="44619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cx365.sharepoint.com/sites/HRRecruiting/cr/Executive%20Summary%20Reports/2016%20College%20Recrui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cx365.sharepoint.com/Sites/PHX-HRAnalyticsRptg/TeamsDocs/GRI/20211231/GRI%20Data%20-%202021%20Report%20(Feb%202022)_WorkingFile.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cx365.sharepoint.com/sharedir/HR%20ANALYTICS/Large%20Files/GRI/2013/Data/FCX_HR_DataSummary_2013123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End"/>
      <sheetName val="ROLES"/>
      <sheetName val="v"/>
      <sheetName val="FCX"/>
      <sheetName val="DECL"/>
      <sheetName val="Sheet1"/>
      <sheetName val="Sheet2"/>
      <sheetName val="WeeklySite"/>
      <sheetName val="Confirmed #s"/>
      <sheetName val="ReqStatus1"/>
      <sheetName val="ReqStatus2"/>
      <sheetName val="RedQrtlyMtg"/>
      <sheetName val="TowerCands"/>
      <sheetName val="DRAFT"/>
      <sheetName val="FCXstatus"/>
      <sheetName val="rpt.ONBD"/>
      <sheetName val="Contact"/>
      <sheetName val="Def&amp;Err"/>
      <sheetName val="ERROR Counts"/>
      <sheetName val="ErrorCountsFCX"/>
      <sheetName val="Reports to build"/>
      <sheetName val="2016 College Recrui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orkforce  - 5 YR Data"/>
      <sheetName val="Workforce - Narrative Data"/>
      <sheetName val="10-k"/>
      <sheetName val="Turnover"/>
      <sheetName val="Hires"/>
      <sheetName val="AZ Mines"/>
      <sheetName val="Cont"/>
      <sheetName val="All Chart"/>
      <sheetName val="PTFI"/>
      <sheetName val="Spain"/>
      <sheetName val="Lookups"/>
      <sheetName val="ManualEEOCat"/>
      <sheetName val="EEO"/>
      <sheetName val="ExecMgmt"/>
      <sheetName val="Internal Hires"/>
      <sheetName val="EDW-End"/>
      <sheetName val="EDW-Beg"/>
      <sheetName val="Ethnicity"/>
      <sheetName val="SAP-Cont"/>
      <sheetName val="BOD"/>
      <sheetName val="EDW-Hires"/>
      <sheetName val="EDW-Terms"/>
      <sheetName val="BDates"/>
      <sheetName val="JobCat"/>
      <sheetName val="Pos-Job"/>
      <sheetName val="SA-Cont"/>
      <sheetName val="SA-Trng"/>
      <sheetName val="NA_Evals"/>
      <sheetName val="NA-Trng"/>
      <sheetName val="SAP-TermReas"/>
      <sheetName val="EDW-TermReas"/>
      <sheetName val="GRI_Terms_2021_NeededGender"/>
      <sheetName val="ByCountry"/>
      <sheetName val="BRSurv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arts"/>
      <sheetName val="FCX Consolidation"/>
      <sheetName val="Intl (April)"/>
      <sheetName val="Intl (SAP)"/>
      <sheetName val="Inputs"/>
      <sheetName val="10-k"/>
      <sheetName val="Turnover"/>
      <sheetName val="HC-2013"/>
      <sheetName val="NASA-End"/>
      <sheetName val="PTFI"/>
      <sheetName val="Africa"/>
      <sheetName val="Africa-Trng"/>
      <sheetName val="Cobalt"/>
      <sheetName val="FMOG-All"/>
      <sheetName val="FMOG-CA"/>
      <sheetName val="FMOG-LA"/>
      <sheetName val="FMOG-TX"/>
      <sheetName val="AtlCopper"/>
      <sheetName val="SA-Cont"/>
      <sheetName val="SA-Trng"/>
      <sheetName val="SA-Nat"/>
      <sheetName val="FMS"/>
      <sheetName val="NASA-Beg"/>
      <sheetName val="NASA-Terms"/>
      <sheetName val="NA-Cont"/>
      <sheetName val="JobCat"/>
      <sheetName val="NA_Evals"/>
      <sheetName val="NA BOD"/>
      <sheetName val="Lookups"/>
      <sheetName val="HC-2012"/>
      <sheetName val="Index"/>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fcx.com/sites/fcx/files/documents/sustainability/vol_principle_2023.pdf" TargetMode="External"/><Relationship Id="rId18" Type="http://schemas.openxmlformats.org/officeDocument/2006/relationships/hyperlink" Target="https://www.fcx.com/sustainability/environment/ptfi-external-audits" TargetMode="External"/><Relationship Id="rId26" Type="http://schemas.openxmlformats.org/officeDocument/2006/relationships/hyperlink" Target="https://www.fcx.com/sustainability/reports/audits_assessments" TargetMode="External"/><Relationship Id="rId21" Type="http://schemas.openxmlformats.org/officeDocument/2006/relationships/hyperlink" Target="https://www.freeportinmycommunity.com/communities/community-information-and-grievance-management-" TargetMode="External"/><Relationship Id="rId34" Type="http://schemas.openxmlformats.org/officeDocument/2006/relationships/hyperlink" Target="https://fcx.com/sites/fcx/files/documents/sustainability/FCX_Biodiversity_Management.pdf" TargetMode="External"/><Relationship Id="rId7" Type="http://schemas.openxmlformats.org/officeDocument/2006/relationships/hyperlink" Target="https://fcx.com/sites/fcx/files/documents/sustainability/tsf_inventory_data.pdf" TargetMode="External"/><Relationship Id="rId12" Type="http://schemas.openxmlformats.org/officeDocument/2006/relationships/hyperlink" Target="https://www.fcx.com/sites/fcx/files/documents/sustainability/2024-annual-report-on-sustainability.pdf" TargetMode="External"/><Relationship Id="rId17" Type="http://schemas.openxmlformats.org/officeDocument/2006/relationships/hyperlink" Target="https://www.fcx.com/sustainability/environment/tailings-americas" TargetMode="External"/><Relationship Id="rId25" Type="http://schemas.openxmlformats.org/officeDocument/2006/relationships/hyperlink" Target="https://www.fcx.com/suppliers/commodity-management" TargetMode="External"/><Relationship Id="rId33" Type="http://schemas.openxmlformats.org/officeDocument/2006/relationships/hyperlink" Target="https://www.fcx.com/sites/fcx/files/documents/policies/work_fatigue_policy.pdf" TargetMode="External"/><Relationship Id="rId38" Type="http://schemas.openxmlformats.org/officeDocument/2006/relationships/printerSettings" Target="../printerSettings/printerSettings3.bin"/><Relationship Id="rId2" Type="http://schemas.openxmlformats.org/officeDocument/2006/relationships/hyperlink" Target="https://www.fcx.com/sites/fcx/files/documents/corp_gov/corp_gov_guidelines.pdf" TargetMode="External"/><Relationship Id="rId16" Type="http://schemas.openxmlformats.org/officeDocument/2006/relationships/hyperlink" Target="https://www.fcx.com/sustainability/environment/tailings-indonesia" TargetMode="External"/><Relationship Id="rId20" Type="http://schemas.openxmlformats.org/officeDocument/2006/relationships/hyperlink" Target="https://www.fcx.com/index.php/sustainability/governance/security-human-rights" TargetMode="External"/><Relationship Id="rId29" Type="http://schemas.openxmlformats.org/officeDocument/2006/relationships/hyperlink" Target="https://www.fcx.com/about/political-activity-and-spending" TargetMode="External"/><Relationship Id="rId1" Type="http://schemas.openxmlformats.org/officeDocument/2006/relationships/hyperlink" Target="https://www.fcx.com/sites/fcx/files/documents/policies/com_pol.pdf" TargetMode="External"/><Relationship Id="rId6" Type="http://schemas.openxmlformats.org/officeDocument/2006/relationships/hyperlink" Target="https://www.fcx.com/sites/fcx/files/documents/policies/ResponsibleSourcingofMineralsPolicy.pdf" TargetMode="External"/><Relationship Id="rId11" Type="http://schemas.openxmlformats.org/officeDocument/2006/relationships/hyperlink" Target="https://s22.q4cdn.com/529358580/files/doc_financials/proxy/FCX_Prox_2025.pdf" TargetMode="External"/><Relationship Id="rId24" Type="http://schemas.openxmlformats.org/officeDocument/2006/relationships/hyperlink" Target="https://www.fcx.com/suppliers/overview" TargetMode="External"/><Relationship Id="rId32" Type="http://schemas.openxmlformats.org/officeDocument/2006/relationships/hyperlink" Target="https://www.fcx.com/sites/fcx/files/documents/sustainability/2023-Climate-Report.pdf" TargetMode="External"/><Relationship Id="rId37" Type="http://schemas.openxmlformats.org/officeDocument/2006/relationships/hyperlink" Target="https://www.fcx.com/sites/fcx/files/documents/sustainability/PTFI_Sustainability_Report_DEC2024.pdf" TargetMode="External"/><Relationship Id="rId5" Type="http://schemas.openxmlformats.org/officeDocument/2006/relationships/hyperlink" Target="https://www.fcx.com/sites/fcx/files/documents/policies/Principles_Business_Conduct-english.pdf" TargetMode="External"/><Relationship Id="rId15" Type="http://schemas.openxmlformats.org/officeDocument/2006/relationships/hyperlink" Target="https://www.fcx.com/sites/fcx/files/documents/policies/bpcc_eng.pdf" TargetMode="External"/><Relationship Id="rId23" Type="http://schemas.openxmlformats.org/officeDocument/2006/relationships/hyperlink" Target="https://www.fcx.com/sustainability/people/economic-impact" TargetMode="External"/><Relationship Id="rId28" Type="http://schemas.openxmlformats.org/officeDocument/2006/relationships/hyperlink" Target="https://www.fcx.com/sites/fcx/files/documents/corp_gov/corp_respons_comm.pdf" TargetMode="External"/><Relationship Id="rId36" Type="http://schemas.openxmlformats.org/officeDocument/2006/relationships/hyperlink" Target="https://www.fcx.com/sites/fcx/files/documents/sustainability/UK_Modern_Slavery_Act_Statement_2024.pdf" TargetMode="External"/><Relationship Id="rId10" Type="http://schemas.openxmlformats.org/officeDocument/2006/relationships/hyperlink" Target="https://www.fcx.com/sustainability/people/land-use" TargetMode="External"/><Relationship Id="rId19" Type="http://schemas.openxmlformats.org/officeDocument/2006/relationships/hyperlink" Target="https://www.fcx.com/sustainability/governance/embedding-respect" TargetMode="External"/><Relationship Id="rId31" Type="http://schemas.openxmlformats.org/officeDocument/2006/relationships/hyperlink" Target="https://www.fcx.com/careers" TargetMode="External"/><Relationship Id="rId4" Type="http://schemas.openxmlformats.org/officeDocument/2006/relationships/hyperlink" Target="https://www.fcx.com/sites/fcx/files/documents/policies/hr_policy.pdf" TargetMode="External"/><Relationship Id="rId9" Type="http://schemas.openxmlformats.org/officeDocument/2006/relationships/hyperlink" Target="https://www.fcx.com/sustainability/reports-and-documents" TargetMode="External"/><Relationship Id="rId14" Type="http://schemas.openxmlformats.org/officeDocument/2006/relationships/hyperlink" Target="https://www.fcx.com/sites/fcx/files/documents/policies/tailings-policy.pdf?d=20211209" TargetMode="External"/><Relationship Id="rId22" Type="http://schemas.openxmlformats.org/officeDocument/2006/relationships/hyperlink" Target="https://www.freeportinmycommunity.com/" TargetMode="External"/><Relationship Id="rId27" Type="http://schemas.openxmlformats.org/officeDocument/2006/relationships/hyperlink" Target="https://www.fcx.com/sites/fcx/files/documents/sustainability/HRIA-methodology.pdf" TargetMode="External"/><Relationship Id="rId30" Type="http://schemas.openxmlformats.org/officeDocument/2006/relationships/hyperlink" Target="https://www.fcx.com/sites/fcx/files/documents/policies/Anti-Corruption_Policy.pdf" TargetMode="External"/><Relationship Id="rId35" Type="http://schemas.openxmlformats.org/officeDocument/2006/relationships/hyperlink" Target="https://view.publitas.com/freeport-mcmoran/2025-benefits-overview/page/1" TargetMode="External"/><Relationship Id="rId8" Type="http://schemas.openxmlformats.org/officeDocument/2006/relationships/hyperlink" Target="https://s22.q4cdn.com/529358580/files/doc_financials/10-K/10_k2024.pdf" TargetMode="External"/><Relationship Id="rId3" Type="http://schemas.openxmlformats.org/officeDocument/2006/relationships/hyperlink" Target="https://www.fcx.com/sites/fcx/files/documents/policies/envi_pol.pdf"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64A0-996B-481A-8284-8C6886D57C0D}">
  <sheetPr codeName="Sheet1">
    <tabColor rgb="FF0080B0"/>
    <pageSetUpPr fitToPage="1"/>
  </sheetPr>
  <dimension ref="A1:N48"/>
  <sheetViews>
    <sheetView zoomScaleNormal="100" workbookViewId="0">
      <selection activeCell="A24" sqref="A24:N42"/>
    </sheetView>
  </sheetViews>
  <sheetFormatPr defaultColWidth="8.7109375" defaultRowHeight="15" x14ac:dyDescent="0.25"/>
  <cols>
    <col min="1" max="1" width="16.28515625" style="1" customWidth="1"/>
    <col min="2" max="2" width="14.28515625" style="1" customWidth="1"/>
    <col min="3" max="14" width="11.28515625" style="1" customWidth="1"/>
    <col min="15" max="16384" width="8.710937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ht="49.5" customHeight="1" x14ac:dyDescent="0.4">
      <c r="A3" s="1068" t="s">
        <v>0</v>
      </c>
      <c r="B3" s="1068"/>
      <c r="C3" s="1068"/>
      <c r="D3" s="1068"/>
      <c r="E3" s="1068"/>
      <c r="F3" s="1068"/>
      <c r="G3" s="1068"/>
      <c r="H3" s="1068"/>
      <c r="I3" s="1068"/>
      <c r="J3" s="1068"/>
      <c r="K3" s="1068"/>
      <c r="L3" s="1068"/>
      <c r="M3" s="1068"/>
      <c r="N3" s="1068"/>
    </row>
    <row r="4" spans="1:14" ht="19.5" customHeight="1" x14ac:dyDescent="0.4">
      <c r="A4" s="4"/>
      <c r="B4" s="4"/>
      <c r="C4" s="4"/>
      <c r="D4" s="4"/>
      <c r="E4" s="4"/>
      <c r="F4" s="4"/>
      <c r="G4" s="4"/>
      <c r="H4" s="4"/>
      <c r="I4" s="4"/>
      <c r="J4" s="4"/>
      <c r="K4" s="4"/>
      <c r="L4" s="4"/>
      <c r="M4" s="4"/>
      <c r="N4" s="4"/>
    </row>
    <row r="5" spans="1:14" x14ac:dyDescent="0.25">
      <c r="A5" s="5" t="s">
        <v>1</v>
      </c>
      <c r="B5" s="951">
        <v>45771</v>
      </c>
      <c r="C5" s="6"/>
      <c r="D5" s="3"/>
      <c r="E5" s="3"/>
      <c r="F5" s="3"/>
      <c r="G5" s="3"/>
      <c r="H5" s="3"/>
      <c r="I5" s="3"/>
      <c r="J5" s="3"/>
      <c r="K5" s="3"/>
      <c r="L5" s="3"/>
      <c r="M5" s="3"/>
      <c r="N5" s="3"/>
    </row>
    <row r="6" spans="1:14" ht="15.6" customHeight="1" x14ac:dyDescent="0.25">
      <c r="A6" s="1070" t="s">
        <v>2</v>
      </c>
      <c r="B6" s="1070"/>
      <c r="C6" s="1070"/>
      <c r="D6" s="1070"/>
      <c r="E6" s="1070"/>
      <c r="F6" s="1070"/>
      <c r="G6" s="1070"/>
      <c r="H6" s="1070"/>
      <c r="I6" s="1070"/>
      <c r="J6" s="1070"/>
      <c r="K6" s="1070"/>
      <c r="L6" s="1070"/>
      <c r="M6" s="1070"/>
      <c r="N6" s="1070"/>
    </row>
    <row r="7" spans="1:14" ht="14.45" customHeight="1" x14ac:dyDescent="0.25">
      <c r="A7" s="1070"/>
      <c r="B7" s="1070"/>
      <c r="C7" s="1070"/>
      <c r="D7" s="1070"/>
      <c r="E7" s="1070"/>
      <c r="F7" s="1070"/>
      <c r="G7" s="1070"/>
      <c r="H7" s="1070"/>
      <c r="I7" s="1070"/>
      <c r="J7" s="1070"/>
      <c r="K7" s="1070"/>
      <c r="L7" s="1070"/>
      <c r="M7" s="1070"/>
      <c r="N7" s="1070"/>
    </row>
    <row r="8" spans="1:14" ht="15.6" customHeight="1" x14ac:dyDescent="0.25">
      <c r="A8" s="1070"/>
      <c r="B8" s="1070"/>
      <c r="C8" s="1070"/>
      <c r="D8" s="1070"/>
      <c r="E8" s="1070"/>
      <c r="F8" s="1070"/>
      <c r="G8" s="1070"/>
      <c r="H8" s="1070"/>
      <c r="I8" s="1070"/>
      <c r="J8" s="1070"/>
      <c r="K8" s="1070"/>
      <c r="L8" s="1070"/>
      <c r="M8" s="1070"/>
      <c r="N8" s="1070"/>
    </row>
    <row r="9" spans="1:14" ht="15.6" customHeight="1" x14ac:dyDescent="0.25">
      <c r="A9" s="1070"/>
      <c r="B9" s="1070"/>
      <c r="C9" s="1070"/>
      <c r="D9" s="1070"/>
      <c r="E9" s="1070"/>
      <c r="F9" s="1070"/>
      <c r="G9" s="1070"/>
      <c r="H9" s="1070"/>
      <c r="I9" s="1070"/>
      <c r="J9" s="1070"/>
      <c r="K9" s="1070"/>
      <c r="L9" s="1070"/>
      <c r="M9" s="1070"/>
      <c r="N9" s="1070"/>
    </row>
    <row r="10" spans="1:14" ht="15.6" customHeight="1" x14ac:dyDescent="0.25">
      <c r="A10" s="1070"/>
      <c r="B10" s="1070"/>
      <c r="C10" s="1070"/>
      <c r="D10" s="1070"/>
      <c r="E10" s="1070"/>
      <c r="F10" s="1070"/>
      <c r="G10" s="1070"/>
      <c r="H10" s="1070"/>
      <c r="I10" s="1070"/>
      <c r="J10" s="1070"/>
      <c r="K10" s="1070"/>
      <c r="L10" s="1070"/>
      <c r="M10" s="1070"/>
      <c r="N10" s="1070"/>
    </row>
    <row r="11" spans="1:14" ht="15.6" customHeight="1" x14ac:dyDescent="0.25">
      <c r="A11" s="1070"/>
      <c r="B11" s="1070"/>
      <c r="C11" s="1070"/>
      <c r="D11" s="1070"/>
      <c r="E11" s="1070"/>
      <c r="F11" s="1070"/>
      <c r="G11" s="1070"/>
      <c r="H11" s="1070"/>
      <c r="I11" s="1070"/>
      <c r="J11" s="1070"/>
      <c r="K11" s="1070"/>
      <c r="L11" s="1070"/>
      <c r="M11" s="1070"/>
      <c r="N11" s="1070"/>
    </row>
    <row r="12" spans="1:14" ht="15.6" customHeight="1" x14ac:dyDescent="0.25">
      <c r="A12" s="1070"/>
      <c r="B12" s="1070"/>
      <c r="C12" s="1070"/>
      <c r="D12" s="1070"/>
      <c r="E12" s="1070"/>
      <c r="F12" s="1070"/>
      <c r="G12" s="1070"/>
      <c r="H12" s="1070"/>
      <c r="I12" s="1070"/>
      <c r="J12" s="1070"/>
      <c r="K12" s="1070"/>
      <c r="L12" s="1070"/>
      <c r="M12" s="1070"/>
      <c r="N12" s="1070"/>
    </row>
    <row r="13" spans="1:14" ht="15.6" customHeight="1" x14ac:dyDescent="0.25">
      <c r="A13" s="1070"/>
      <c r="B13" s="1070"/>
      <c r="C13" s="1070"/>
      <c r="D13" s="1070"/>
      <c r="E13" s="1070"/>
      <c r="F13" s="1070"/>
      <c r="G13" s="1070"/>
      <c r="H13" s="1070"/>
      <c r="I13" s="1070"/>
      <c r="J13" s="1070"/>
      <c r="K13" s="1070"/>
      <c r="L13" s="1070"/>
      <c r="M13" s="1070"/>
      <c r="N13" s="1070"/>
    </row>
    <row r="14" spans="1:14" ht="15.6" customHeight="1" x14ac:dyDescent="0.25">
      <c r="A14" s="1070"/>
      <c r="B14" s="1070"/>
      <c r="C14" s="1070"/>
      <c r="D14" s="1070"/>
      <c r="E14" s="1070"/>
      <c r="F14" s="1070"/>
      <c r="G14" s="1070"/>
      <c r="H14" s="1070"/>
      <c r="I14" s="1070"/>
      <c r="J14" s="1070"/>
      <c r="K14" s="1070"/>
      <c r="L14" s="1070"/>
      <c r="M14" s="1070"/>
      <c r="N14" s="1070"/>
    </row>
    <row r="15" spans="1:14" ht="15.6" customHeight="1" x14ac:dyDescent="0.25">
      <c r="A15" s="1070"/>
      <c r="B15" s="1070"/>
      <c r="C15" s="1070"/>
      <c r="D15" s="1070"/>
      <c r="E15" s="1070"/>
      <c r="F15" s="1070"/>
      <c r="G15" s="1070"/>
      <c r="H15" s="1070"/>
      <c r="I15" s="1070"/>
      <c r="J15" s="1070"/>
      <c r="K15" s="1070"/>
      <c r="L15" s="1070"/>
      <c r="M15" s="1070"/>
      <c r="N15" s="1070"/>
    </row>
    <row r="16" spans="1:14" ht="15.6" customHeight="1" x14ac:dyDescent="0.25">
      <c r="A16" s="1070"/>
      <c r="B16" s="1070"/>
      <c r="C16" s="1070"/>
      <c r="D16" s="1070"/>
      <c r="E16" s="1070"/>
      <c r="F16" s="1070"/>
      <c r="G16" s="1070"/>
      <c r="H16" s="1070"/>
      <c r="I16" s="1070"/>
      <c r="J16" s="1070"/>
      <c r="K16" s="1070"/>
      <c r="L16" s="1070"/>
      <c r="M16" s="1070"/>
      <c r="N16" s="1070"/>
    </row>
    <row r="17" spans="1:14" ht="15.6" customHeight="1" x14ac:dyDescent="0.25">
      <c r="A17" s="1070"/>
      <c r="B17" s="1070"/>
      <c r="C17" s="1070"/>
      <c r="D17" s="1070"/>
      <c r="E17" s="1070"/>
      <c r="F17" s="1070"/>
      <c r="G17" s="1070"/>
      <c r="H17" s="1070"/>
      <c r="I17" s="1070"/>
      <c r="J17" s="1070"/>
      <c r="K17" s="1070"/>
      <c r="L17" s="1070"/>
      <c r="M17" s="1070"/>
      <c r="N17" s="1070"/>
    </row>
    <row r="18" spans="1:14" ht="15.6" customHeight="1" x14ac:dyDescent="0.25">
      <c r="A18" s="1070"/>
      <c r="B18" s="1070"/>
      <c r="C18" s="1070"/>
      <c r="D18" s="1070"/>
      <c r="E18" s="1070"/>
      <c r="F18" s="1070"/>
      <c r="G18" s="1070"/>
      <c r="H18" s="1070"/>
      <c r="I18" s="1070"/>
      <c r="J18" s="1070"/>
      <c r="K18" s="1070"/>
      <c r="L18" s="1070"/>
      <c r="M18" s="1070"/>
      <c r="N18" s="1070"/>
    </row>
    <row r="19" spans="1:14" ht="15.6" customHeight="1" x14ac:dyDescent="0.25">
      <c r="A19" s="1070"/>
      <c r="B19" s="1070"/>
      <c r="C19" s="1070"/>
      <c r="D19" s="1070"/>
      <c r="E19" s="1070"/>
      <c r="F19" s="1070"/>
      <c r="G19" s="1070"/>
      <c r="H19" s="1070"/>
      <c r="I19" s="1070"/>
      <c r="J19" s="1070"/>
      <c r="K19" s="1070"/>
      <c r="L19" s="1070"/>
      <c r="M19" s="1070"/>
      <c r="N19" s="1070"/>
    </row>
    <row r="20" spans="1:14" ht="15.6" customHeight="1" x14ac:dyDescent="0.25">
      <c r="A20" s="1070"/>
      <c r="B20" s="1070"/>
      <c r="C20" s="1070"/>
      <c r="D20" s="1070"/>
      <c r="E20" s="1070"/>
      <c r="F20" s="1070"/>
      <c r="G20" s="1070"/>
      <c r="H20" s="1070"/>
      <c r="I20" s="1070"/>
      <c r="J20" s="1070"/>
      <c r="K20" s="1070"/>
      <c r="L20" s="1070"/>
      <c r="M20" s="1070"/>
      <c r="N20" s="1070"/>
    </row>
    <row r="21" spans="1:14" ht="15.6" customHeight="1" x14ac:dyDescent="0.25">
      <c r="A21" s="1070"/>
      <c r="B21" s="1070"/>
      <c r="C21" s="1070"/>
      <c r="D21" s="1070"/>
      <c r="E21" s="1070"/>
      <c r="F21" s="1070"/>
      <c r="G21" s="1070"/>
      <c r="H21" s="1070"/>
      <c r="I21" s="1070"/>
      <c r="J21" s="1070"/>
      <c r="K21" s="1070"/>
      <c r="L21" s="1070"/>
      <c r="M21" s="1070"/>
      <c r="N21" s="1070"/>
    </row>
    <row r="22" spans="1:14" ht="15.6" customHeight="1" x14ac:dyDescent="0.25">
      <c r="A22" s="1070"/>
      <c r="B22" s="1070"/>
      <c r="C22" s="1070"/>
      <c r="D22" s="1070"/>
      <c r="E22" s="1070"/>
      <c r="F22" s="1070"/>
      <c r="G22" s="1070"/>
      <c r="H22" s="1070"/>
      <c r="I22" s="1070"/>
      <c r="J22" s="1070"/>
      <c r="K22" s="1070"/>
      <c r="L22" s="1070"/>
      <c r="M22" s="1070"/>
      <c r="N22" s="1070"/>
    </row>
    <row r="23" spans="1:14" ht="15.6" customHeight="1" x14ac:dyDescent="0.25">
      <c r="A23" s="26"/>
      <c r="B23" s="26"/>
      <c r="C23" s="26"/>
      <c r="D23" s="26"/>
      <c r="E23" s="26"/>
      <c r="F23" s="26"/>
      <c r="G23" s="26"/>
      <c r="H23" s="26"/>
      <c r="I23" s="26"/>
      <c r="J23" s="26"/>
      <c r="K23" s="26"/>
      <c r="L23" s="26"/>
      <c r="M23" s="26"/>
      <c r="N23" s="26"/>
    </row>
    <row r="24" spans="1:14" x14ac:dyDescent="0.25">
      <c r="A24" s="1069" t="s">
        <v>3</v>
      </c>
      <c r="B24" s="1069"/>
      <c r="C24" s="1069"/>
      <c r="D24" s="1069"/>
      <c r="E24" s="1069"/>
      <c r="F24" s="1069"/>
      <c r="G24" s="1069"/>
      <c r="H24" s="1069"/>
      <c r="I24" s="1069"/>
      <c r="J24" s="1069"/>
      <c r="K24" s="1069"/>
      <c r="L24" s="1069"/>
      <c r="M24" s="1069"/>
      <c r="N24" s="1069"/>
    </row>
    <row r="25" spans="1:14" x14ac:dyDescent="0.25">
      <c r="A25" s="1069"/>
      <c r="B25" s="1069"/>
      <c r="C25" s="1069"/>
      <c r="D25" s="1069"/>
      <c r="E25" s="1069"/>
      <c r="F25" s="1069"/>
      <c r="G25" s="1069"/>
      <c r="H25" s="1069"/>
      <c r="I25" s="1069"/>
      <c r="J25" s="1069"/>
      <c r="K25" s="1069"/>
      <c r="L25" s="1069"/>
      <c r="M25" s="1069"/>
      <c r="N25" s="1069"/>
    </row>
    <row r="26" spans="1:14" x14ac:dyDescent="0.25">
      <c r="A26" s="1069"/>
      <c r="B26" s="1069"/>
      <c r="C26" s="1069"/>
      <c r="D26" s="1069"/>
      <c r="E26" s="1069"/>
      <c r="F26" s="1069"/>
      <c r="G26" s="1069"/>
      <c r="H26" s="1069"/>
      <c r="I26" s="1069"/>
      <c r="J26" s="1069"/>
      <c r="K26" s="1069"/>
      <c r="L26" s="1069"/>
      <c r="M26" s="1069"/>
      <c r="N26" s="1069"/>
    </row>
    <row r="27" spans="1:14" x14ac:dyDescent="0.25">
      <c r="A27" s="1069"/>
      <c r="B27" s="1069"/>
      <c r="C27" s="1069"/>
      <c r="D27" s="1069"/>
      <c r="E27" s="1069"/>
      <c r="F27" s="1069"/>
      <c r="G27" s="1069"/>
      <c r="H27" s="1069"/>
      <c r="I27" s="1069"/>
      <c r="J27" s="1069"/>
      <c r="K27" s="1069"/>
      <c r="L27" s="1069"/>
      <c r="M27" s="1069"/>
      <c r="N27" s="1069"/>
    </row>
    <row r="28" spans="1:14" x14ac:dyDescent="0.25">
      <c r="A28" s="1069"/>
      <c r="B28" s="1069"/>
      <c r="C28" s="1069"/>
      <c r="D28" s="1069"/>
      <c r="E28" s="1069"/>
      <c r="F28" s="1069"/>
      <c r="G28" s="1069"/>
      <c r="H28" s="1069"/>
      <c r="I28" s="1069"/>
      <c r="J28" s="1069"/>
      <c r="K28" s="1069"/>
      <c r="L28" s="1069"/>
      <c r="M28" s="1069"/>
      <c r="N28" s="1069"/>
    </row>
    <row r="29" spans="1:14" x14ac:dyDescent="0.25">
      <c r="A29" s="1069"/>
      <c r="B29" s="1069"/>
      <c r="C29" s="1069"/>
      <c r="D29" s="1069"/>
      <c r="E29" s="1069"/>
      <c r="F29" s="1069"/>
      <c r="G29" s="1069"/>
      <c r="H29" s="1069"/>
      <c r="I29" s="1069"/>
      <c r="J29" s="1069"/>
      <c r="K29" s="1069"/>
      <c r="L29" s="1069"/>
      <c r="M29" s="1069"/>
      <c r="N29" s="1069"/>
    </row>
    <row r="30" spans="1:14" x14ac:dyDescent="0.25">
      <c r="A30" s="1069"/>
      <c r="B30" s="1069"/>
      <c r="C30" s="1069"/>
      <c r="D30" s="1069"/>
      <c r="E30" s="1069"/>
      <c r="F30" s="1069"/>
      <c r="G30" s="1069"/>
      <c r="H30" s="1069"/>
      <c r="I30" s="1069"/>
      <c r="J30" s="1069"/>
      <c r="K30" s="1069"/>
      <c r="L30" s="1069"/>
      <c r="M30" s="1069"/>
      <c r="N30" s="1069"/>
    </row>
    <row r="31" spans="1:14" x14ac:dyDescent="0.25">
      <c r="A31" s="1069"/>
      <c r="B31" s="1069"/>
      <c r="C31" s="1069"/>
      <c r="D31" s="1069"/>
      <c r="E31" s="1069"/>
      <c r="F31" s="1069"/>
      <c r="G31" s="1069"/>
      <c r="H31" s="1069"/>
      <c r="I31" s="1069"/>
      <c r="J31" s="1069"/>
      <c r="K31" s="1069"/>
      <c r="L31" s="1069"/>
      <c r="M31" s="1069"/>
      <c r="N31" s="1069"/>
    </row>
    <row r="32" spans="1:14" x14ac:dyDescent="0.25">
      <c r="A32" s="1069"/>
      <c r="B32" s="1069"/>
      <c r="C32" s="1069"/>
      <c r="D32" s="1069"/>
      <c r="E32" s="1069"/>
      <c r="F32" s="1069"/>
      <c r="G32" s="1069"/>
      <c r="H32" s="1069"/>
      <c r="I32" s="1069"/>
      <c r="J32" s="1069"/>
      <c r="K32" s="1069"/>
      <c r="L32" s="1069"/>
      <c r="M32" s="1069"/>
      <c r="N32" s="1069"/>
    </row>
    <row r="33" spans="1:14" x14ac:dyDescent="0.25">
      <c r="A33" s="1069"/>
      <c r="B33" s="1069"/>
      <c r="C33" s="1069"/>
      <c r="D33" s="1069"/>
      <c r="E33" s="1069"/>
      <c r="F33" s="1069"/>
      <c r="G33" s="1069"/>
      <c r="H33" s="1069"/>
      <c r="I33" s="1069"/>
      <c r="J33" s="1069"/>
      <c r="K33" s="1069"/>
      <c r="L33" s="1069"/>
      <c r="M33" s="1069"/>
      <c r="N33" s="1069"/>
    </row>
    <row r="34" spans="1:14" x14ac:dyDescent="0.25">
      <c r="A34" s="1069"/>
      <c r="B34" s="1069"/>
      <c r="C34" s="1069"/>
      <c r="D34" s="1069"/>
      <c r="E34" s="1069"/>
      <c r="F34" s="1069"/>
      <c r="G34" s="1069"/>
      <c r="H34" s="1069"/>
      <c r="I34" s="1069"/>
      <c r="J34" s="1069"/>
      <c r="K34" s="1069"/>
      <c r="L34" s="1069"/>
      <c r="M34" s="1069"/>
      <c r="N34" s="1069"/>
    </row>
    <row r="35" spans="1:14" x14ac:dyDescent="0.25">
      <c r="A35" s="1069"/>
      <c r="B35" s="1069"/>
      <c r="C35" s="1069"/>
      <c r="D35" s="1069"/>
      <c r="E35" s="1069"/>
      <c r="F35" s="1069"/>
      <c r="G35" s="1069"/>
      <c r="H35" s="1069"/>
      <c r="I35" s="1069"/>
      <c r="J35" s="1069"/>
      <c r="K35" s="1069"/>
      <c r="L35" s="1069"/>
      <c r="M35" s="1069"/>
      <c r="N35" s="1069"/>
    </row>
    <row r="36" spans="1:14" x14ac:dyDescent="0.25">
      <c r="A36" s="1069"/>
      <c r="B36" s="1069"/>
      <c r="C36" s="1069"/>
      <c r="D36" s="1069"/>
      <c r="E36" s="1069"/>
      <c r="F36" s="1069"/>
      <c r="G36" s="1069"/>
      <c r="H36" s="1069"/>
      <c r="I36" s="1069"/>
      <c r="J36" s="1069"/>
      <c r="K36" s="1069"/>
      <c r="L36" s="1069"/>
      <c r="M36" s="1069"/>
      <c r="N36" s="1069"/>
    </row>
    <row r="37" spans="1:14" x14ac:dyDescent="0.25">
      <c r="A37" s="1069"/>
      <c r="B37" s="1069"/>
      <c r="C37" s="1069"/>
      <c r="D37" s="1069"/>
      <c r="E37" s="1069"/>
      <c r="F37" s="1069"/>
      <c r="G37" s="1069"/>
      <c r="H37" s="1069"/>
      <c r="I37" s="1069"/>
      <c r="J37" s="1069"/>
      <c r="K37" s="1069"/>
      <c r="L37" s="1069"/>
      <c r="M37" s="1069"/>
      <c r="N37" s="1069"/>
    </row>
    <row r="38" spans="1:14" x14ac:dyDescent="0.25">
      <c r="A38" s="1069"/>
      <c r="B38" s="1069"/>
      <c r="C38" s="1069"/>
      <c r="D38" s="1069"/>
      <c r="E38" s="1069"/>
      <c r="F38" s="1069"/>
      <c r="G38" s="1069"/>
      <c r="H38" s="1069"/>
      <c r="I38" s="1069"/>
      <c r="J38" s="1069"/>
      <c r="K38" s="1069"/>
      <c r="L38" s="1069"/>
      <c r="M38" s="1069"/>
      <c r="N38" s="1069"/>
    </row>
    <row r="39" spans="1:14" x14ac:dyDescent="0.25">
      <c r="A39" s="1069"/>
      <c r="B39" s="1069"/>
      <c r="C39" s="1069"/>
      <c r="D39" s="1069"/>
      <c r="E39" s="1069"/>
      <c r="F39" s="1069"/>
      <c r="G39" s="1069"/>
      <c r="H39" s="1069"/>
      <c r="I39" s="1069"/>
      <c r="J39" s="1069"/>
      <c r="K39" s="1069"/>
      <c r="L39" s="1069"/>
      <c r="M39" s="1069"/>
      <c r="N39" s="1069"/>
    </row>
    <row r="40" spans="1:14" x14ac:dyDescent="0.25">
      <c r="A40" s="1069"/>
      <c r="B40" s="1069"/>
      <c r="C40" s="1069"/>
      <c r="D40" s="1069"/>
      <c r="E40" s="1069"/>
      <c r="F40" s="1069"/>
      <c r="G40" s="1069"/>
      <c r="H40" s="1069"/>
      <c r="I40" s="1069"/>
      <c r="J40" s="1069"/>
      <c r="K40" s="1069"/>
      <c r="L40" s="1069"/>
      <c r="M40" s="1069"/>
      <c r="N40" s="1069"/>
    </row>
    <row r="41" spans="1:14" x14ac:dyDescent="0.25">
      <c r="A41" s="1069"/>
      <c r="B41" s="1069"/>
      <c r="C41" s="1069"/>
      <c r="D41" s="1069"/>
      <c r="E41" s="1069"/>
      <c r="F41" s="1069"/>
      <c r="G41" s="1069"/>
      <c r="H41" s="1069"/>
      <c r="I41" s="1069"/>
      <c r="J41" s="1069"/>
      <c r="K41" s="1069"/>
      <c r="L41" s="1069"/>
      <c r="M41" s="1069"/>
      <c r="N41" s="1069"/>
    </row>
    <row r="42" spans="1:14" x14ac:dyDescent="0.25">
      <c r="A42" s="1069"/>
      <c r="B42" s="1069"/>
      <c r="C42" s="1069"/>
      <c r="D42" s="1069"/>
      <c r="E42" s="1069"/>
      <c r="F42" s="1069"/>
      <c r="G42" s="1069"/>
      <c r="H42" s="1069"/>
      <c r="I42" s="1069"/>
      <c r="J42" s="1069"/>
      <c r="K42" s="1069"/>
      <c r="L42" s="1069"/>
      <c r="M42" s="1069"/>
      <c r="N42" s="1069"/>
    </row>
    <row r="43" spans="1:14" x14ac:dyDescent="0.25">
      <c r="A43" s="952"/>
      <c r="B43" s="952"/>
      <c r="C43" s="952"/>
      <c r="D43" s="952"/>
      <c r="E43" s="952"/>
      <c r="F43" s="952"/>
      <c r="G43" s="952"/>
      <c r="H43" s="952"/>
      <c r="I43" s="952"/>
      <c r="J43" s="952"/>
      <c r="K43" s="952"/>
      <c r="L43" s="952"/>
      <c r="M43" s="952"/>
      <c r="N43" s="952"/>
    </row>
    <row r="44" spans="1:14" x14ac:dyDescent="0.25">
      <c r="A44" s="952"/>
      <c r="B44" s="952"/>
      <c r="C44" s="952"/>
      <c r="D44" s="952"/>
      <c r="E44" s="952"/>
      <c r="F44" s="952"/>
      <c r="G44" s="952"/>
      <c r="H44" s="952"/>
      <c r="I44" s="952"/>
      <c r="J44" s="952"/>
      <c r="K44" s="952"/>
      <c r="L44" s="952"/>
      <c r="M44" s="952"/>
      <c r="N44" s="952"/>
    </row>
    <row r="45" spans="1:14" x14ac:dyDescent="0.25">
      <c r="A45" s="952"/>
      <c r="B45" s="952"/>
      <c r="C45" s="952"/>
      <c r="D45" s="952"/>
      <c r="E45" s="952"/>
      <c r="F45" s="952"/>
      <c r="G45" s="952"/>
      <c r="H45" s="952"/>
      <c r="I45" s="952"/>
      <c r="J45" s="952"/>
      <c r="K45" s="952"/>
      <c r="L45" s="952"/>
      <c r="M45" s="952"/>
      <c r="N45" s="952"/>
    </row>
    <row r="46" spans="1:14" x14ac:dyDescent="0.25">
      <c r="A46" s="952"/>
      <c r="B46" s="952"/>
      <c r="C46" s="952"/>
      <c r="D46" s="952"/>
      <c r="E46" s="952"/>
      <c r="F46" s="952"/>
      <c r="G46" s="952"/>
      <c r="H46" s="952"/>
      <c r="I46" s="952"/>
      <c r="J46" s="952"/>
      <c r="K46" s="952"/>
      <c r="L46" s="952"/>
      <c r="M46" s="952"/>
      <c r="N46" s="952"/>
    </row>
    <row r="47" spans="1:14" x14ac:dyDescent="0.25">
      <c r="A47" s="952"/>
      <c r="B47" s="952"/>
      <c r="C47" s="952"/>
      <c r="D47" s="952"/>
      <c r="E47" s="952"/>
      <c r="F47" s="952"/>
      <c r="G47" s="952"/>
      <c r="H47" s="952"/>
      <c r="I47" s="952"/>
      <c r="J47" s="952"/>
      <c r="K47" s="952"/>
      <c r="L47" s="952"/>
      <c r="M47" s="952"/>
      <c r="N47" s="952"/>
    </row>
    <row r="48" spans="1:14" x14ac:dyDescent="0.25">
      <c r="A48" s="952"/>
      <c r="B48" s="952"/>
      <c r="C48" s="952"/>
      <c r="D48" s="952"/>
      <c r="E48" s="952"/>
      <c r="F48" s="952"/>
      <c r="G48" s="952"/>
      <c r="H48" s="952"/>
      <c r="I48" s="952"/>
      <c r="J48" s="952"/>
      <c r="K48" s="952"/>
      <c r="L48" s="952"/>
      <c r="M48" s="952"/>
      <c r="N48" s="952"/>
    </row>
  </sheetData>
  <sheetProtection algorithmName="SHA-512" hashValue="34zM+RY4ufNZUWEurXr5hye5qoMMXlRoyfL1Sz2QuUPv13fUc/HyorgAfRFVNQH8zVb0TTPZsbSK293v781sBg==" saltValue="9Fon1k1gDikTDVxOIUaFVQ==" spinCount="100000" sheet="1" objects="1" scenarios="1"/>
  <mergeCells count="3">
    <mergeCell ref="A3:N3"/>
    <mergeCell ref="A24:N42"/>
    <mergeCell ref="A6:N22"/>
  </mergeCells>
  <printOptions horizontalCentered="1"/>
  <pageMargins left="0.25" right="0.25" top="0.75" bottom="0.75" header="0.3" footer="0.3"/>
  <pageSetup scale="80" orientation="landscape" r:id="rId1"/>
  <headerFooter>
    <oddFooter>&amp;C&amp;"Century Gothic,Regular"&amp;9Page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35F7-34D0-4F55-BE4F-EBD1F913C53A}">
  <sheetPr codeName="Sheet7">
    <tabColor rgb="FF612169"/>
    <pageSetUpPr fitToPage="1"/>
  </sheetPr>
  <dimension ref="A1:C41"/>
  <sheetViews>
    <sheetView zoomScale="120" zoomScaleNormal="120" zoomScaleSheetLayoutView="175" workbookViewId="0">
      <pane ySplit="3" topLeftCell="A4" activePane="bottomLeft" state="frozen"/>
      <selection activeCell="A4" sqref="A4"/>
      <selection pane="bottomLeft" activeCell="A4" sqref="A4"/>
    </sheetView>
  </sheetViews>
  <sheetFormatPr defaultColWidth="9.28515625" defaultRowHeight="13.5" x14ac:dyDescent="0.25"/>
  <cols>
    <col min="1" max="1" width="43.42578125" style="58" bestFit="1" customWidth="1"/>
    <col min="2" max="2" width="20.7109375" style="58" customWidth="1"/>
    <col min="3" max="3" width="20.7109375" style="94" customWidth="1"/>
    <col min="4" max="16384" width="9.28515625" style="58"/>
  </cols>
  <sheetData>
    <row r="1" spans="1:3" x14ac:dyDescent="0.25">
      <c r="A1" s="53" t="s">
        <v>84</v>
      </c>
      <c r="B1" s="336"/>
      <c r="C1" s="99"/>
    </row>
    <row r="2" spans="1:3" x14ac:dyDescent="0.25">
      <c r="A2" s="59" t="s">
        <v>270</v>
      </c>
      <c r="B2" s="60"/>
      <c r="C2" s="386"/>
    </row>
    <row r="3" spans="1:3" ht="27.75" thickBot="1" x14ac:dyDescent="0.3">
      <c r="A3" s="62" t="s">
        <v>182</v>
      </c>
      <c r="B3" s="387" t="s">
        <v>271</v>
      </c>
      <c r="C3" s="388" t="s">
        <v>272</v>
      </c>
    </row>
    <row r="4" spans="1:3" s="74" customFormat="1" x14ac:dyDescent="0.25">
      <c r="A4" s="69" t="s">
        <v>273</v>
      </c>
      <c r="B4" s="70"/>
      <c r="C4" s="71"/>
    </row>
    <row r="5" spans="1:3" s="74" customFormat="1" x14ac:dyDescent="0.25">
      <c r="A5" s="75" t="s">
        <v>274</v>
      </c>
      <c r="B5" s="389">
        <v>2.1</v>
      </c>
      <c r="C5" s="390"/>
    </row>
    <row r="6" spans="1:3" s="74" customFormat="1" x14ac:dyDescent="0.25">
      <c r="A6" s="75" t="s">
        <v>275</v>
      </c>
      <c r="B6" s="391">
        <v>2.7</v>
      </c>
      <c r="C6" s="390"/>
    </row>
    <row r="7" spans="1:3" s="74" customFormat="1" x14ac:dyDescent="0.25">
      <c r="A7" s="75" t="s">
        <v>276</v>
      </c>
      <c r="B7" s="391">
        <v>6.8</v>
      </c>
      <c r="C7" s="390"/>
    </row>
    <row r="8" spans="1:3" s="74" customFormat="1" x14ac:dyDescent="0.25">
      <c r="A8" s="75" t="s">
        <v>277</v>
      </c>
      <c r="B8" s="391">
        <v>5.4</v>
      </c>
      <c r="C8" s="390"/>
    </row>
    <row r="9" spans="1:3" s="74" customFormat="1" x14ac:dyDescent="0.25">
      <c r="A9" s="75" t="s">
        <v>278</v>
      </c>
      <c r="B9" s="391">
        <v>3.4</v>
      </c>
      <c r="C9" s="390"/>
    </row>
    <row r="10" spans="1:3" s="74" customFormat="1" x14ac:dyDescent="0.25">
      <c r="A10" s="75" t="s">
        <v>279</v>
      </c>
      <c r="B10" s="391">
        <v>0.5</v>
      </c>
      <c r="C10" s="390"/>
    </row>
    <row r="11" spans="1:3" s="74" customFormat="1" x14ac:dyDescent="0.25">
      <c r="A11" s="392" t="s">
        <v>280</v>
      </c>
      <c r="B11" s="393">
        <v>4.0999999999999996</v>
      </c>
      <c r="C11" s="394"/>
    </row>
    <row r="12" spans="1:3" s="74" customFormat="1" x14ac:dyDescent="0.25">
      <c r="A12" s="395" t="s">
        <v>273</v>
      </c>
      <c r="B12" s="396">
        <v>25</v>
      </c>
      <c r="C12" s="397">
        <v>142</v>
      </c>
    </row>
    <row r="13" spans="1:3" s="74" customFormat="1" x14ac:dyDescent="0.25">
      <c r="A13" s="69" t="s">
        <v>281</v>
      </c>
      <c r="B13" s="70"/>
      <c r="C13" s="71"/>
    </row>
    <row r="14" spans="1:3" s="74" customFormat="1" x14ac:dyDescent="0.25">
      <c r="A14" s="75" t="s">
        <v>282</v>
      </c>
      <c r="B14" s="389">
        <v>1</v>
      </c>
      <c r="C14" s="390"/>
    </row>
    <row r="15" spans="1:3" s="74" customFormat="1" x14ac:dyDescent="0.25">
      <c r="A15" s="75" t="s">
        <v>283</v>
      </c>
      <c r="B15" s="391">
        <v>8.8000000000000007</v>
      </c>
      <c r="C15" s="390"/>
    </row>
    <row r="16" spans="1:3" s="74" customFormat="1" x14ac:dyDescent="0.25">
      <c r="A16" s="75" t="s">
        <v>284</v>
      </c>
      <c r="B16" s="391">
        <v>2.9</v>
      </c>
      <c r="C16" s="390"/>
    </row>
    <row r="17" spans="1:3" s="74" customFormat="1" x14ac:dyDescent="0.25">
      <c r="A17" s="75" t="s">
        <v>285</v>
      </c>
      <c r="B17" s="391">
        <v>8.6</v>
      </c>
      <c r="C17" s="390"/>
    </row>
    <row r="18" spans="1:3" s="74" customFormat="1" x14ac:dyDescent="0.25">
      <c r="A18" s="75" t="s">
        <v>286</v>
      </c>
      <c r="B18" s="391">
        <v>1.3</v>
      </c>
      <c r="C18" s="390"/>
    </row>
    <row r="19" spans="1:3" s="74" customFormat="1" x14ac:dyDescent="0.25">
      <c r="A19" s="75" t="s">
        <v>287</v>
      </c>
      <c r="B19" s="391">
        <v>3.7</v>
      </c>
      <c r="C19" s="390"/>
    </row>
    <row r="20" spans="1:3" s="74" customFormat="1" x14ac:dyDescent="0.25">
      <c r="A20" s="75" t="s">
        <v>288</v>
      </c>
      <c r="B20" s="391">
        <v>11.3</v>
      </c>
      <c r="C20" s="390"/>
    </row>
    <row r="21" spans="1:3" s="74" customFormat="1" x14ac:dyDescent="0.25">
      <c r="A21" s="75" t="s">
        <v>289</v>
      </c>
      <c r="B21" s="391">
        <v>0.1</v>
      </c>
      <c r="C21" s="390"/>
    </row>
    <row r="22" spans="1:3" s="74" customFormat="1" x14ac:dyDescent="0.25">
      <c r="A22" s="75" t="s">
        <v>260</v>
      </c>
      <c r="B22" s="391">
        <v>3.7</v>
      </c>
      <c r="C22" s="390"/>
    </row>
    <row r="23" spans="1:3" s="74" customFormat="1" x14ac:dyDescent="0.25">
      <c r="A23" s="75" t="s">
        <v>290</v>
      </c>
      <c r="B23" s="391">
        <v>3.1</v>
      </c>
      <c r="C23" s="390"/>
    </row>
    <row r="24" spans="1:3" s="74" customFormat="1" x14ac:dyDescent="0.25">
      <c r="A24" s="75" t="s">
        <v>291</v>
      </c>
      <c r="B24" s="391">
        <v>5.0999999999999996</v>
      </c>
      <c r="C24" s="390"/>
    </row>
    <row r="25" spans="1:3" s="74" customFormat="1" x14ac:dyDescent="0.25">
      <c r="A25" s="75" t="s">
        <v>292</v>
      </c>
      <c r="B25" s="391">
        <v>4.3</v>
      </c>
      <c r="C25" s="390"/>
    </row>
    <row r="26" spans="1:3" s="74" customFormat="1" x14ac:dyDescent="0.25">
      <c r="A26" s="395" t="s">
        <v>281</v>
      </c>
      <c r="B26" s="396">
        <v>53.9</v>
      </c>
      <c r="C26" s="397">
        <v>308</v>
      </c>
    </row>
    <row r="27" spans="1:3" s="74" customFormat="1" x14ac:dyDescent="0.25">
      <c r="A27" s="69" t="s">
        <v>293</v>
      </c>
      <c r="B27" s="398"/>
      <c r="C27" s="71"/>
    </row>
    <row r="28" spans="1:3" s="74" customFormat="1" x14ac:dyDescent="0.25">
      <c r="A28" s="75" t="s">
        <v>294</v>
      </c>
      <c r="B28" s="389">
        <v>0.9</v>
      </c>
      <c r="C28" s="390"/>
    </row>
    <row r="29" spans="1:3" s="74" customFormat="1" x14ac:dyDescent="0.25">
      <c r="A29" s="75" t="s">
        <v>295</v>
      </c>
      <c r="B29" s="391">
        <v>1.4</v>
      </c>
      <c r="C29" s="390"/>
    </row>
    <row r="30" spans="1:3" s="74" customFormat="1" x14ac:dyDescent="0.25">
      <c r="A30" s="75" t="s">
        <v>296</v>
      </c>
      <c r="B30" s="391">
        <v>1.4</v>
      </c>
      <c r="C30" s="390"/>
    </row>
    <row r="31" spans="1:3" s="74" customFormat="1" x14ac:dyDescent="0.25">
      <c r="A31" s="392" t="s">
        <v>297</v>
      </c>
      <c r="B31" s="393">
        <v>0.2</v>
      </c>
      <c r="C31" s="394"/>
    </row>
    <row r="32" spans="1:3" s="74" customFormat="1" ht="15" customHeight="1" x14ac:dyDescent="0.25">
      <c r="A32" s="395" t="s">
        <v>293</v>
      </c>
      <c r="B32" s="396">
        <v>3.9</v>
      </c>
      <c r="C32" s="397">
        <v>24</v>
      </c>
    </row>
    <row r="33" spans="1:3" s="74" customFormat="1" ht="15" x14ac:dyDescent="0.25">
      <c r="A33" s="395" t="s">
        <v>298</v>
      </c>
      <c r="B33" s="396">
        <v>103.2</v>
      </c>
      <c r="C33" s="397"/>
    </row>
    <row r="34" spans="1:3" s="74" customFormat="1" ht="15.75" thickBot="1" x14ac:dyDescent="0.3">
      <c r="A34" s="399" t="s">
        <v>263</v>
      </c>
      <c r="B34" s="400">
        <v>25.2</v>
      </c>
      <c r="C34" s="401"/>
    </row>
    <row r="35" spans="1:3" ht="15.75" thickBot="1" x14ac:dyDescent="0.3">
      <c r="A35" s="402" t="s">
        <v>299</v>
      </c>
      <c r="B35" s="403">
        <v>211.20000000000002</v>
      </c>
      <c r="C35" s="404">
        <v>474</v>
      </c>
    </row>
    <row r="36" spans="1:3" ht="13.9" customHeight="1" x14ac:dyDescent="0.25">
      <c r="A36" s="1118" t="s">
        <v>300</v>
      </c>
      <c r="B36" s="1118"/>
      <c r="C36" s="1118"/>
    </row>
    <row r="37" spans="1:3" x14ac:dyDescent="0.25">
      <c r="A37" s="1119"/>
      <c r="B37" s="1119"/>
      <c r="C37" s="1119"/>
    </row>
    <row r="38" spans="1:3" s="57" customFormat="1" x14ac:dyDescent="0.25">
      <c r="A38" s="1117" t="s">
        <v>301</v>
      </c>
      <c r="B38" s="1117"/>
      <c r="C38" s="1117"/>
    </row>
    <row r="39" spans="1:3" s="57" customFormat="1" x14ac:dyDescent="0.25">
      <c r="A39" s="1117"/>
      <c r="B39" s="1117"/>
      <c r="C39" s="1117"/>
    </row>
    <row r="40" spans="1:3" x14ac:dyDescent="0.25">
      <c r="A40" s="1120" t="s">
        <v>302</v>
      </c>
      <c r="B40" s="1120"/>
      <c r="C40" s="1120"/>
    </row>
    <row r="41" spans="1:3" x14ac:dyDescent="0.25">
      <c r="A41" s="1120"/>
      <c r="B41" s="1120"/>
      <c r="C41" s="1120"/>
    </row>
  </sheetData>
  <sheetProtection algorithmName="SHA-512" hashValue="rE72xflIqlRzKrb2qYc11ybF8XaCF16z1b6cXLGonlwPC7Vl/GbV317SU94/WiODU6rJAb+Idh9H9iprWV7Txw==" saltValue="DdswaTyHNjRupxos2gJ1Iw==" spinCount="100000" sheet="1" objects="1" scenarios="1"/>
  <mergeCells count="3">
    <mergeCell ref="A38:C39"/>
    <mergeCell ref="A36:C37"/>
    <mergeCell ref="A40:C41"/>
  </mergeCells>
  <printOptions horizontalCentered="1"/>
  <pageMargins left="0.25" right="0.25" top="0.75" bottom="0.75" header="0.3" footer="0.3"/>
  <pageSetup orientation="portrait" r:id="rId1"/>
  <headerFooter>
    <oddFooter>&amp;C&amp;"Century Gothic,Regular"&amp;9Page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0349C-3923-41B1-B38C-33DBBBA0DC09}">
  <sheetPr codeName="Sheet23">
    <tabColor rgb="FF612169"/>
    <pageSetUpPr fitToPage="1"/>
  </sheetPr>
  <dimension ref="A1:F11"/>
  <sheetViews>
    <sheetView zoomScale="150" zoomScaleNormal="150" zoomScaleSheetLayoutView="130" workbookViewId="0">
      <selection sqref="A1:F11"/>
    </sheetView>
  </sheetViews>
  <sheetFormatPr defaultColWidth="9.28515625" defaultRowHeight="13.5" x14ac:dyDescent="0.25"/>
  <cols>
    <col min="1" max="1" width="36.28515625" style="58" customWidth="1"/>
    <col min="2" max="6" width="13.7109375" style="58" customWidth="1"/>
    <col min="7" max="16384" width="9.28515625" style="58"/>
  </cols>
  <sheetData>
    <row r="1" spans="1:6" x14ac:dyDescent="0.25">
      <c r="A1" s="53" t="s">
        <v>84</v>
      </c>
      <c r="B1" s="164"/>
      <c r="C1" s="164"/>
      <c r="D1" s="164"/>
      <c r="E1" s="164"/>
      <c r="F1" s="165"/>
    </row>
    <row r="2" spans="1:6" x14ac:dyDescent="0.25">
      <c r="A2" s="59" t="s">
        <v>303</v>
      </c>
      <c r="B2" s="405"/>
      <c r="C2" s="405"/>
      <c r="D2" s="405"/>
      <c r="E2" s="405"/>
      <c r="F2" s="406"/>
    </row>
    <row r="3" spans="1:6" ht="14.25" thickBot="1" x14ac:dyDescent="0.3">
      <c r="A3" s="62" t="s">
        <v>304</v>
      </c>
      <c r="B3" s="102">
        <v>2020</v>
      </c>
      <c r="C3" s="102">
        <v>2021</v>
      </c>
      <c r="D3" s="102">
        <v>2022</v>
      </c>
      <c r="E3" s="102">
        <v>2023</v>
      </c>
      <c r="F3" s="168">
        <v>2024</v>
      </c>
    </row>
    <row r="4" spans="1:6" s="74" customFormat="1" ht="15" x14ac:dyDescent="0.25">
      <c r="A4" s="169" t="s">
        <v>305</v>
      </c>
      <c r="B4" s="170">
        <v>11512</v>
      </c>
      <c r="C4" s="170">
        <v>15840</v>
      </c>
      <c r="D4" s="407">
        <v>19622</v>
      </c>
      <c r="E4" s="170">
        <v>18934</v>
      </c>
      <c r="F4" s="914">
        <v>23047</v>
      </c>
    </row>
    <row r="5" spans="1:6" s="74" customFormat="1" ht="15" x14ac:dyDescent="0.25">
      <c r="A5" s="408" t="s">
        <v>306</v>
      </c>
      <c r="B5" s="409">
        <v>1108</v>
      </c>
      <c r="C5" s="409">
        <v>3150</v>
      </c>
      <c r="D5" s="170">
        <v>5551</v>
      </c>
      <c r="E5" s="170">
        <v>4003</v>
      </c>
      <c r="F5" s="914">
        <v>6217</v>
      </c>
    </row>
    <row r="6" spans="1:6" s="74" customFormat="1" ht="15" x14ac:dyDescent="0.25">
      <c r="A6" s="412" t="s">
        <v>307</v>
      </c>
      <c r="B6" s="413">
        <v>108</v>
      </c>
      <c r="C6" s="413">
        <v>164</v>
      </c>
      <c r="D6" s="410">
        <v>177</v>
      </c>
      <c r="E6" s="410">
        <v>187</v>
      </c>
      <c r="F6" s="915">
        <v>211</v>
      </c>
    </row>
    <row r="7" spans="1:6" x14ac:dyDescent="0.25">
      <c r="A7" s="1121" t="s">
        <v>308</v>
      </c>
      <c r="B7" s="1121"/>
      <c r="C7" s="1121"/>
      <c r="D7" s="1121"/>
      <c r="E7" s="1121"/>
      <c r="F7" s="1121"/>
    </row>
    <row r="8" spans="1:6" x14ac:dyDescent="0.25">
      <c r="A8" s="1121" t="s">
        <v>309</v>
      </c>
      <c r="B8" s="1121"/>
      <c r="C8" s="1121"/>
      <c r="D8" s="1121"/>
      <c r="E8" s="1121"/>
      <c r="F8" s="1121"/>
    </row>
    <row r="9" spans="1:6" x14ac:dyDescent="0.25">
      <c r="A9" s="1121" t="s">
        <v>310</v>
      </c>
      <c r="B9" s="1121"/>
      <c r="C9" s="1121"/>
      <c r="D9" s="1121"/>
      <c r="E9" s="1121"/>
      <c r="F9" s="1121"/>
    </row>
    <row r="10" spans="1:6" x14ac:dyDescent="0.25">
      <c r="A10" s="1121" t="s">
        <v>311</v>
      </c>
      <c r="B10" s="1121"/>
      <c r="C10" s="1121"/>
      <c r="D10" s="1121"/>
      <c r="E10" s="1121"/>
      <c r="F10" s="1121"/>
    </row>
    <row r="11" spans="1:6" x14ac:dyDescent="0.25">
      <c r="A11" s="380"/>
      <c r="B11" s="57"/>
      <c r="C11" s="57"/>
      <c r="D11" s="411"/>
      <c r="E11" s="411"/>
      <c r="F11" s="57"/>
    </row>
  </sheetData>
  <sheetProtection algorithmName="SHA-512" hashValue="PiqXJkix44q3KumEQq73tHXEVGCrhA8rFSeSpbD+En8QSQLSazNakmwXYNKS4kv9FurVmQCtqx2d7DCx7cAUtQ==" saltValue="gD7aptSL6ahJ0zswugdreQ==" spinCount="100000" sheet="1" objects="1" scenarios="1"/>
  <mergeCells count="4">
    <mergeCell ref="A7:F7"/>
    <mergeCell ref="A8:F8"/>
    <mergeCell ref="A9:F9"/>
    <mergeCell ref="A10:F10"/>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34D02-D53D-46D0-B68E-0A9443B5C883}">
  <sheetPr codeName="Sheet20">
    <tabColor rgb="FF612169"/>
    <pageSetUpPr fitToPage="1"/>
  </sheetPr>
  <dimension ref="A1:G21"/>
  <sheetViews>
    <sheetView zoomScale="120" zoomScaleNormal="120" zoomScaleSheetLayoutView="130" workbookViewId="0"/>
  </sheetViews>
  <sheetFormatPr defaultColWidth="8.7109375" defaultRowHeight="13.5" x14ac:dyDescent="0.25"/>
  <cols>
    <col min="1" max="1" width="40.42578125" style="58" customWidth="1"/>
    <col min="2" max="7" width="16.7109375" style="426" customWidth="1"/>
    <col min="8" max="8" width="16.7109375" style="58" customWidth="1"/>
    <col min="9" max="16384" width="8.7109375" style="58"/>
  </cols>
  <sheetData>
    <row r="1" spans="1:7" x14ac:dyDescent="0.25">
      <c r="A1" s="53" t="s">
        <v>84</v>
      </c>
      <c r="B1" s="414"/>
      <c r="C1" s="414"/>
      <c r="D1" s="414"/>
      <c r="E1" s="414"/>
      <c r="F1" s="414"/>
      <c r="G1" s="415"/>
    </row>
    <row r="2" spans="1:7" x14ac:dyDescent="0.25">
      <c r="A2" s="59" t="s">
        <v>312</v>
      </c>
      <c r="B2" s="405"/>
      <c r="C2" s="405"/>
      <c r="D2" s="405"/>
      <c r="E2" s="405"/>
      <c r="F2" s="416"/>
      <c r="G2" s="406"/>
    </row>
    <row r="3" spans="1:7" s="218" customFormat="1" ht="15.75" thickBot="1" x14ac:dyDescent="0.3">
      <c r="A3" s="62" t="s">
        <v>182</v>
      </c>
      <c r="B3" s="417" t="s">
        <v>313</v>
      </c>
      <c r="C3" s="417" t="s">
        <v>113</v>
      </c>
      <c r="D3" s="417" t="s">
        <v>151</v>
      </c>
      <c r="E3" s="417" t="s">
        <v>152</v>
      </c>
      <c r="F3" s="417" t="s">
        <v>314</v>
      </c>
      <c r="G3" s="103" t="s">
        <v>315</v>
      </c>
    </row>
    <row r="4" spans="1:7" s="419" customFormat="1" x14ac:dyDescent="0.25">
      <c r="A4" s="418" t="s">
        <v>316</v>
      </c>
      <c r="B4" s="909">
        <v>5608</v>
      </c>
      <c r="C4" s="909">
        <v>2357</v>
      </c>
      <c r="D4" s="909">
        <v>1431</v>
      </c>
      <c r="E4" s="909">
        <v>574</v>
      </c>
      <c r="F4" s="909">
        <v>2918</v>
      </c>
      <c r="G4" s="432">
        <v>12888</v>
      </c>
    </row>
    <row r="5" spans="1:7" s="419" customFormat="1" x14ac:dyDescent="0.25">
      <c r="A5" s="420" t="s">
        <v>317</v>
      </c>
      <c r="B5" s="910">
        <v>1987</v>
      </c>
      <c r="C5" s="910">
        <v>385</v>
      </c>
      <c r="D5" s="910">
        <v>456</v>
      </c>
      <c r="E5" s="910">
        <v>120</v>
      </c>
      <c r="F5" s="910">
        <v>105</v>
      </c>
      <c r="G5" s="899">
        <v>3053</v>
      </c>
    </row>
    <row r="6" spans="1:7" s="419" customFormat="1" x14ac:dyDescent="0.25">
      <c r="A6" s="913" t="s">
        <v>318</v>
      </c>
      <c r="B6" s="421"/>
      <c r="C6" s="421"/>
      <c r="D6" s="421"/>
      <c r="E6" s="421"/>
      <c r="F6" s="421"/>
      <c r="G6" s="422">
        <v>0</v>
      </c>
    </row>
    <row r="7" spans="1:7" s="419" customFormat="1" x14ac:dyDescent="0.25">
      <c r="A7" s="418" t="s">
        <v>319</v>
      </c>
      <c r="B7" s="911">
        <v>865</v>
      </c>
      <c r="C7" s="911">
        <v>1444</v>
      </c>
      <c r="D7" s="911">
        <v>389</v>
      </c>
      <c r="E7" s="911">
        <v>0</v>
      </c>
      <c r="F7" s="911">
        <v>0</v>
      </c>
      <c r="G7" s="899">
        <v>2698</v>
      </c>
    </row>
    <row r="8" spans="1:7" s="419" customFormat="1" x14ac:dyDescent="0.25">
      <c r="A8" s="420" t="s">
        <v>320</v>
      </c>
      <c r="B8" s="910">
        <v>314</v>
      </c>
      <c r="C8" s="910">
        <v>221</v>
      </c>
      <c r="D8" s="910">
        <v>18</v>
      </c>
      <c r="E8" s="910">
        <v>0</v>
      </c>
      <c r="F8" s="910">
        <v>44</v>
      </c>
      <c r="G8" s="899">
        <v>597</v>
      </c>
    </row>
    <row r="9" spans="1:7" s="419" customFormat="1" ht="15" x14ac:dyDescent="0.25">
      <c r="A9" s="420" t="s">
        <v>321</v>
      </c>
      <c r="B9" s="910">
        <v>27</v>
      </c>
      <c r="C9" s="910">
        <v>2938</v>
      </c>
      <c r="D9" s="910">
        <v>586</v>
      </c>
      <c r="E9" s="910">
        <v>41</v>
      </c>
      <c r="F9" s="910">
        <v>8</v>
      </c>
      <c r="G9" s="899">
        <v>3600</v>
      </c>
    </row>
    <row r="10" spans="1:7" s="419" customFormat="1" ht="15" x14ac:dyDescent="0.25">
      <c r="A10" s="423" t="s">
        <v>307</v>
      </c>
      <c r="B10" s="421">
        <v>54</v>
      </c>
      <c r="C10" s="421">
        <v>141</v>
      </c>
      <c r="D10" s="421">
        <v>9</v>
      </c>
      <c r="E10" s="421">
        <v>6</v>
      </c>
      <c r="F10" s="421">
        <v>1</v>
      </c>
      <c r="G10" s="908">
        <v>211</v>
      </c>
    </row>
    <row r="11" spans="1:7" s="419" customFormat="1" x14ac:dyDescent="0.25">
      <c r="A11" s="424" t="s">
        <v>322</v>
      </c>
      <c r="B11" s="902">
        <v>8855</v>
      </c>
      <c r="C11" s="902">
        <v>7486</v>
      </c>
      <c r="D11" s="902">
        <v>2889</v>
      </c>
      <c r="E11" s="902">
        <v>741</v>
      </c>
      <c r="F11" s="902">
        <v>3076</v>
      </c>
      <c r="G11" s="901">
        <v>23047</v>
      </c>
    </row>
    <row r="12" spans="1:7" s="419" customFormat="1" ht="15" x14ac:dyDescent="0.25">
      <c r="A12" s="175" t="s">
        <v>323</v>
      </c>
      <c r="B12" s="902">
        <v>1369</v>
      </c>
      <c r="C12" s="902">
        <v>2908</v>
      </c>
      <c r="D12" s="902">
        <v>293</v>
      </c>
      <c r="E12" s="902">
        <v>82</v>
      </c>
      <c r="F12" s="902">
        <v>156</v>
      </c>
      <c r="G12" s="901">
        <v>4808</v>
      </c>
    </row>
    <row r="13" spans="1:7" x14ac:dyDescent="0.25">
      <c r="A13" s="330" t="s">
        <v>324</v>
      </c>
      <c r="B13" s="425"/>
      <c r="C13" s="425"/>
      <c r="D13" s="425"/>
      <c r="E13" s="425"/>
      <c r="F13" s="425"/>
      <c r="G13" s="425"/>
    </row>
    <row r="14" spans="1:7" x14ac:dyDescent="0.25">
      <c r="A14" s="330" t="s">
        <v>325</v>
      </c>
      <c r="B14" s="425"/>
      <c r="C14" s="425"/>
      <c r="D14" s="425"/>
      <c r="E14" s="425"/>
      <c r="F14" s="425"/>
      <c r="G14" s="425"/>
    </row>
    <row r="15" spans="1:7" x14ac:dyDescent="0.25">
      <c r="A15" s="1120" t="s">
        <v>326</v>
      </c>
      <c r="B15" s="1120"/>
      <c r="C15" s="1120"/>
      <c r="D15" s="1120"/>
      <c r="E15" s="1120"/>
      <c r="F15" s="1120"/>
      <c r="G15" s="1120"/>
    </row>
    <row r="16" spans="1:7" x14ac:dyDescent="0.25">
      <c r="A16" s="1120"/>
      <c r="B16" s="1120"/>
      <c r="C16" s="1120"/>
      <c r="D16" s="1120"/>
      <c r="E16" s="1120"/>
      <c r="F16" s="1120"/>
      <c r="G16" s="1120"/>
    </row>
    <row r="17" spans="1:7" ht="13.9" customHeight="1" x14ac:dyDescent="0.25">
      <c r="A17" s="1123" t="s">
        <v>327</v>
      </c>
      <c r="B17" s="1123"/>
      <c r="C17" s="1123"/>
      <c r="D17" s="1123"/>
      <c r="E17" s="1123"/>
      <c r="F17" s="1123"/>
      <c r="G17" s="1123"/>
    </row>
    <row r="18" spans="1:7" ht="13.9" customHeight="1" x14ac:dyDescent="0.25">
      <c r="A18" s="1120" t="s">
        <v>328</v>
      </c>
      <c r="B18" s="1120"/>
      <c r="C18" s="1120"/>
      <c r="D18" s="1120"/>
      <c r="E18" s="1120"/>
      <c r="F18" s="1120"/>
      <c r="G18" s="1120"/>
    </row>
    <row r="19" spans="1:7" x14ac:dyDescent="0.25">
      <c r="A19" s="1120"/>
      <c r="B19" s="1120"/>
      <c r="C19" s="1120"/>
      <c r="D19" s="1120"/>
      <c r="E19" s="1120"/>
      <c r="F19" s="1120"/>
      <c r="G19" s="1120"/>
    </row>
    <row r="20" spans="1:7" ht="13.9" customHeight="1" x14ac:dyDescent="0.25">
      <c r="A20" s="1122" t="s">
        <v>329</v>
      </c>
      <c r="B20" s="1122"/>
      <c r="C20" s="1122"/>
      <c r="D20" s="1122"/>
      <c r="E20" s="1122"/>
      <c r="F20" s="1122"/>
      <c r="G20" s="1122"/>
    </row>
    <row r="21" spans="1:7" x14ac:dyDescent="0.25">
      <c r="A21" s="1122"/>
      <c r="B21" s="1122"/>
      <c r="C21" s="1122"/>
      <c r="D21" s="1122"/>
      <c r="E21" s="1122"/>
      <c r="F21" s="1122"/>
      <c r="G21" s="1122"/>
    </row>
  </sheetData>
  <sheetProtection algorithmName="SHA-512" hashValue="5E6znLXMVgCEsPhWRZXoDOIoJqXHy2tnecsNckzv8FIzaMtBq7/05IdO4rOqlxxhR4OFR7KPYr/u2mMy+Ctfnw==" saltValue="gijGXOcxajSwhqab75yZ+A==" spinCount="100000" sheet="1" objects="1" scenarios="1"/>
  <mergeCells count="4">
    <mergeCell ref="A15:G16"/>
    <mergeCell ref="A18:G19"/>
    <mergeCell ref="A20:G21"/>
    <mergeCell ref="A17:G17"/>
  </mergeCells>
  <pageMargins left="0.7" right="0.7" top="0.75" bottom="0.75" header="0.3" footer="0.3"/>
  <pageSetup scale="8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B396-9F9D-46C8-B309-83F4D6112D76}">
  <sheetPr codeName="Sheet22">
    <tabColor rgb="FF612169"/>
    <pageSetUpPr fitToPage="1"/>
  </sheetPr>
  <dimension ref="A1:G37"/>
  <sheetViews>
    <sheetView zoomScaleNormal="100" zoomScaleSheetLayoutView="130" workbookViewId="0"/>
  </sheetViews>
  <sheetFormatPr defaultColWidth="8.7109375" defaultRowHeight="13.5" x14ac:dyDescent="0.25"/>
  <cols>
    <col min="1" max="1" width="38.28515625" style="58" customWidth="1"/>
    <col min="2" max="7" width="18.42578125" style="426" customWidth="1"/>
    <col min="8" max="16384" width="8.7109375" style="58"/>
  </cols>
  <sheetData>
    <row r="1" spans="1:7" x14ac:dyDescent="0.25">
      <c r="A1" s="53" t="s">
        <v>84</v>
      </c>
      <c r="B1" s="414"/>
      <c r="C1" s="414"/>
      <c r="D1" s="414"/>
      <c r="E1" s="414"/>
      <c r="F1" s="414"/>
      <c r="G1" s="415"/>
    </row>
    <row r="2" spans="1:7" ht="15" x14ac:dyDescent="0.25">
      <c r="A2" s="59" t="s">
        <v>330</v>
      </c>
      <c r="B2" s="405"/>
      <c r="C2" s="405"/>
      <c r="D2" s="405"/>
      <c r="E2" s="405"/>
      <c r="F2" s="416"/>
      <c r="G2" s="406"/>
    </row>
    <row r="3" spans="1:7" s="218" customFormat="1" ht="15.75" thickBot="1" x14ac:dyDescent="0.3">
      <c r="A3" s="62" t="s">
        <v>182</v>
      </c>
      <c r="B3" s="417" t="s">
        <v>150</v>
      </c>
      <c r="C3" s="417" t="s">
        <v>331</v>
      </c>
      <c r="D3" s="417" t="s">
        <v>151</v>
      </c>
      <c r="E3" s="417" t="s">
        <v>152</v>
      </c>
      <c r="F3" s="417" t="s">
        <v>332</v>
      </c>
      <c r="G3" s="103" t="s">
        <v>315</v>
      </c>
    </row>
    <row r="4" spans="1:7" x14ac:dyDescent="0.25">
      <c r="A4" s="427" t="s">
        <v>333</v>
      </c>
      <c r="B4" s="895">
        <v>1</v>
      </c>
      <c r="C4" s="895">
        <v>1456</v>
      </c>
      <c r="D4" s="895">
        <v>510</v>
      </c>
      <c r="E4" s="895">
        <v>29</v>
      </c>
      <c r="F4" s="895">
        <v>8</v>
      </c>
      <c r="G4" s="904">
        <v>2004</v>
      </c>
    </row>
    <row r="5" spans="1:7" x14ac:dyDescent="0.25">
      <c r="A5" s="427" t="s">
        <v>334</v>
      </c>
      <c r="B5" s="896">
        <v>0</v>
      </c>
      <c r="C5" s="896">
        <v>151</v>
      </c>
      <c r="D5" s="896">
        <v>28</v>
      </c>
      <c r="E5" s="896">
        <v>0</v>
      </c>
      <c r="F5" s="896">
        <v>0</v>
      </c>
      <c r="G5" s="905">
        <v>179</v>
      </c>
    </row>
    <row r="6" spans="1:7" ht="15" x14ac:dyDescent="0.25">
      <c r="A6" s="427" t="s">
        <v>335</v>
      </c>
      <c r="B6" s="896">
        <v>490</v>
      </c>
      <c r="C6" s="896">
        <v>96</v>
      </c>
      <c r="D6" s="896">
        <v>102</v>
      </c>
      <c r="E6" s="896">
        <v>13</v>
      </c>
      <c r="F6" s="896">
        <v>38</v>
      </c>
      <c r="G6" s="905">
        <v>739</v>
      </c>
    </row>
    <row r="7" spans="1:7" x14ac:dyDescent="0.25">
      <c r="A7" s="427" t="s">
        <v>336</v>
      </c>
      <c r="B7" s="896">
        <v>0</v>
      </c>
      <c r="C7" s="896">
        <v>1444</v>
      </c>
      <c r="D7" s="896">
        <v>0</v>
      </c>
      <c r="E7" s="896">
        <v>0</v>
      </c>
      <c r="F7" s="896">
        <v>0</v>
      </c>
      <c r="G7" s="905">
        <v>1444</v>
      </c>
    </row>
    <row r="8" spans="1:7" x14ac:dyDescent="0.25">
      <c r="A8" s="427" t="s">
        <v>337</v>
      </c>
      <c r="B8" s="896">
        <v>26</v>
      </c>
      <c r="C8" s="896">
        <v>445</v>
      </c>
      <c r="D8" s="896">
        <v>48</v>
      </c>
      <c r="E8" s="896">
        <v>12</v>
      </c>
      <c r="F8" s="896">
        <v>0</v>
      </c>
      <c r="G8" s="905">
        <v>531</v>
      </c>
    </row>
    <row r="9" spans="1:7" x14ac:dyDescent="0.25">
      <c r="A9" s="427" t="s">
        <v>338</v>
      </c>
      <c r="B9" s="896">
        <v>80</v>
      </c>
      <c r="C9" s="896">
        <v>69</v>
      </c>
      <c r="D9" s="896">
        <v>0</v>
      </c>
      <c r="E9" s="896">
        <v>1</v>
      </c>
      <c r="F9" s="896">
        <v>2</v>
      </c>
      <c r="G9" s="905">
        <v>152</v>
      </c>
    </row>
    <row r="10" spans="1:7" ht="15" x14ac:dyDescent="0.25">
      <c r="A10" s="428" t="s">
        <v>339</v>
      </c>
      <c r="B10" s="896">
        <v>49</v>
      </c>
      <c r="C10" s="896">
        <v>1054</v>
      </c>
      <c r="D10" s="896">
        <v>50</v>
      </c>
      <c r="E10" s="896">
        <v>18</v>
      </c>
      <c r="F10" s="931">
        <v>-3</v>
      </c>
      <c r="G10" s="906">
        <v>1168</v>
      </c>
    </row>
    <row r="11" spans="1:7" x14ac:dyDescent="0.25">
      <c r="A11" s="429" t="s">
        <v>340</v>
      </c>
      <c r="B11" s="903">
        <v>646</v>
      </c>
      <c r="C11" s="903">
        <v>4715</v>
      </c>
      <c r="D11" s="903">
        <v>738</v>
      </c>
      <c r="E11" s="903">
        <v>73</v>
      </c>
      <c r="F11" s="903">
        <v>45</v>
      </c>
      <c r="G11" s="907">
        <v>6217</v>
      </c>
    </row>
    <row r="12" spans="1:7" ht="13.9" customHeight="1" x14ac:dyDescent="0.25">
      <c r="A12" s="1124" t="s">
        <v>341</v>
      </c>
      <c r="B12" s="1124"/>
      <c r="C12" s="1124"/>
      <c r="D12" s="1124"/>
      <c r="E12" s="1124"/>
      <c r="F12" s="1124"/>
      <c r="G12" s="1124"/>
    </row>
    <row r="13" spans="1:7" x14ac:dyDescent="0.25">
      <c r="A13" s="1120"/>
      <c r="B13" s="1120"/>
      <c r="C13" s="1120"/>
      <c r="D13" s="1120"/>
      <c r="E13" s="1120"/>
      <c r="F13" s="1120"/>
      <c r="G13" s="1120"/>
    </row>
    <row r="14" spans="1:7" x14ac:dyDescent="0.25">
      <c r="A14" s="1120"/>
      <c r="B14" s="1120"/>
      <c r="C14" s="1120"/>
      <c r="D14" s="1120"/>
      <c r="E14" s="1120"/>
      <c r="F14" s="1120"/>
      <c r="G14" s="1120"/>
    </row>
    <row r="15" spans="1:7" x14ac:dyDescent="0.25">
      <c r="A15" s="1122" t="s">
        <v>342</v>
      </c>
      <c r="B15" s="1122"/>
      <c r="C15" s="1122"/>
      <c r="D15" s="1122"/>
      <c r="E15" s="1122"/>
      <c r="F15" s="1122"/>
      <c r="G15" s="1122"/>
    </row>
    <row r="16" spans="1:7" x14ac:dyDescent="0.25">
      <c r="A16" s="1122"/>
      <c r="B16" s="1122"/>
      <c r="C16" s="1122"/>
      <c r="D16" s="1122"/>
      <c r="E16" s="1122"/>
      <c r="F16" s="1122"/>
      <c r="G16" s="1122"/>
    </row>
    <row r="17" spans="1:7" x14ac:dyDescent="0.25">
      <c r="A17" s="330" t="s">
        <v>343</v>
      </c>
      <c r="B17" s="425"/>
      <c r="C17" s="425"/>
      <c r="D17" s="425"/>
      <c r="E17" s="425"/>
      <c r="F17" s="425"/>
      <c r="G17" s="425"/>
    </row>
    <row r="18" spans="1:7" x14ac:dyDescent="0.25">
      <c r="A18" s="330" t="s">
        <v>344</v>
      </c>
      <c r="B18" s="425"/>
      <c r="C18" s="425"/>
      <c r="D18" s="425"/>
      <c r="E18" s="425"/>
      <c r="F18" s="425"/>
      <c r="G18" s="425"/>
    </row>
    <row r="19" spans="1:7" x14ac:dyDescent="0.25">
      <c r="A19" s="330" t="s">
        <v>345</v>
      </c>
      <c r="B19" s="425"/>
      <c r="C19" s="425"/>
      <c r="D19" s="425"/>
      <c r="E19" s="425"/>
      <c r="F19" s="425"/>
      <c r="G19" s="425"/>
    </row>
    <row r="20" spans="1:7" x14ac:dyDescent="0.25">
      <c r="A20" s="57"/>
      <c r="B20" s="425"/>
      <c r="C20" s="425"/>
      <c r="D20" s="425"/>
      <c r="E20" s="425"/>
      <c r="F20" s="425"/>
      <c r="G20" s="425"/>
    </row>
    <row r="21" spans="1:7" x14ac:dyDescent="0.25">
      <c r="A21" s="57"/>
      <c r="B21" s="425"/>
      <c r="C21" s="425"/>
      <c r="D21" s="425"/>
      <c r="E21" s="425"/>
      <c r="F21" s="425"/>
      <c r="G21" s="425"/>
    </row>
    <row r="22" spans="1:7" x14ac:dyDescent="0.25">
      <c r="A22" s="187" t="s">
        <v>346</v>
      </c>
      <c r="B22" s="416"/>
      <c r="C22" s="416"/>
      <c r="D22" s="416"/>
      <c r="E22" s="416"/>
      <c r="F22" s="416"/>
      <c r="G22" s="406"/>
    </row>
    <row r="23" spans="1:7" s="218" customFormat="1" ht="15.75" thickBot="1" x14ac:dyDescent="0.3">
      <c r="A23" s="62" t="s">
        <v>182</v>
      </c>
      <c r="B23" s="417" t="s">
        <v>150</v>
      </c>
      <c r="C23" s="417" t="s">
        <v>347</v>
      </c>
      <c r="D23" s="417" t="s">
        <v>151</v>
      </c>
      <c r="E23" s="417" t="s">
        <v>152</v>
      </c>
      <c r="F23" s="417" t="s">
        <v>115</v>
      </c>
      <c r="G23" s="103" t="s">
        <v>315</v>
      </c>
    </row>
    <row r="24" spans="1:7" s="419" customFormat="1" x14ac:dyDescent="0.25">
      <c r="A24" s="420" t="s">
        <v>348</v>
      </c>
      <c r="B24" s="897">
        <v>646</v>
      </c>
      <c r="C24" s="897">
        <v>4715</v>
      </c>
      <c r="D24" s="897">
        <v>738</v>
      </c>
      <c r="E24" s="897">
        <v>73</v>
      </c>
      <c r="F24" s="897">
        <v>45</v>
      </c>
      <c r="G24" s="432">
        <v>6217</v>
      </c>
    </row>
    <row r="25" spans="1:7" s="419" customFormat="1" x14ac:dyDescent="0.25">
      <c r="A25" s="913" t="s">
        <v>349</v>
      </c>
      <c r="B25" s="431"/>
      <c r="C25" s="431"/>
      <c r="D25" s="431"/>
      <c r="E25" s="431"/>
      <c r="F25" s="431"/>
      <c r="G25" s="432"/>
    </row>
    <row r="26" spans="1:7" s="419" customFormat="1" x14ac:dyDescent="0.25">
      <c r="A26" s="418" t="s">
        <v>350</v>
      </c>
      <c r="B26" s="431">
        <v>490</v>
      </c>
      <c r="C26" s="431">
        <v>96</v>
      </c>
      <c r="D26" s="431">
        <v>102</v>
      </c>
      <c r="E26" s="431">
        <v>13</v>
      </c>
      <c r="F26" s="431">
        <v>38</v>
      </c>
      <c r="G26" s="432">
        <v>739</v>
      </c>
    </row>
    <row r="27" spans="1:7" s="419" customFormat="1" x14ac:dyDescent="0.25">
      <c r="A27" s="418" t="s">
        <v>351</v>
      </c>
      <c r="B27" s="898">
        <v>80</v>
      </c>
      <c r="C27" s="898">
        <v>69</v>
      </c>
      <c r="D27" s="898">
        <v>0</v>
      </c>
      <c r="E27" s="898">
        <v>1</v>
      </c>
      <c r="F27" s="898">
        <v>2</v>
      </c>
      <c r="G27" s="899">
        <v>152</v>
      </c>
    </row>
    <row r="28" spans="1:7" s="419" customFormat="1" x14ac:dyDescent="0.25">
      <c r="A28" s="418" t="s">
        <v>352</v>
      </c>
      <c r="B28" s="898">
        <v>0</v>
      </c>
      <c r="C28" s="898">
        <v>1444</v>
      </c>
      <c r="D28" s="898">
        <v>0</v>
      </c>
      <c r="E28" s="898">
        <v>0</v>
      </c>
      <c r="F28" s="898">
        <v>0</v>
      </c>
      <c r="G28" s="899">
        <v>1444</v>
      </c>
    </row>
    <row r="29" spans="1:7" s="419" customFormat="1" ht="15" x14ac:dyDescent="0.25">
      <c r="A29" s="418" t="s">
        <v>353</v>
      </c>
      <c r="B29" s="898">
        <v>49</v>
      </c>
      <c r="C29" s="898">
        <v>167.83646241000008</v>
      </c>
      <c r="D29" s="898">
        <v>50</v>
      </c>
      <c r="E29" s="898">
        <v>18</v>
      </c>
      <c r="F29" s="932">
        <v>-3</v>
      </c>
      <c r="G29" s="900">
        <v>281.83646241000008</v>
      </c>
    </row>
    <row r="30" spans="1:7" s="419" customFormat="1" ht="15" x14ac:dyDescent="0.25">
      <c r="A30" s="424" t="s">
        <v>354</v>
      </c>
      <c r="B30" s="902">
        <v>27</v>
      </c>
      <c r="C30" s="902">
        <v>2938.16353759</v>
      </c>
      <c r="D30" s="902">
        <v>586</v>
      </c>
      <c r="E30" s="902">
        <v>41</v>
      </c>
      <c r="F30" s="902">
        <v>8</v>
      </c>
      <c r="G30" s="901">
        <v>3600.16353759</v>
      </c>
    </row>
    <row r="31" spans="1:7" x14ac:dyDescent="0.25">
      <c r="A31" s="912" t="s">
        <v>355</v>
      </c>
      <c r="B31" s="332"/>
      <c r="C31" s="433"/>
      <c r="D31" s="332"/>
      <c r="E31" s="332"/>
      <c r="F31" s="332"/>
      <c r="G31" s="434"/>
    </row>
    <row r="32" spans="1:7" x14ac:dyDescent="0.25">
      <c r="A32" s="912" t="s">
        <v>356</v>
      </c>
      <c r="B32" s="332"/>
      <c r="C32" s="433"/>
      <c r="D32" s="332"/>
      <c r="E32" s="332"/>
      <c r="F32" s="332"/>
      <c r="G32" s="434"/>
    </row>
    <row r="33" spans="1:7" x14ac:dyDescent="0.25">
      <c r="A33" s="1108" t="s">
        <v>357</v>
      </c>
      <c r="B33" s="1108"/>
      <c r="C33" s="1108"/>
      <c r="D33" s="1108"/>
      <c r="E33" s="1108"/>
      <c r="F33" s="1108"/>
      <c r="G33" s="1108"/>
    </row>
    <row r="34" spans="1:7" x14ac:dyDescent="0.25">
      <c r="A34" s="1108"/>
      <c r="B34" s="1108"/>
      <c r="C34" s="1108"/>
      <c r="D34" s="1108"/>
      <c r="E34" s="1108"/>
      <c r="F34" s="1108"/>
      <c r="G34" s="1108"/>
    </row>
    <row r="35" spans="1:7" x14ac:dyDescent="0.25">
      <c r="A35" s="1108"/>
      <c r="B35" s="1108"/>
      <c r="C35" s="1108"/>
      <c r="D35" s="1108"/>
      <c r="E35" s="1108"/>
      <c r="F35" s="1108"/>
      <c r="G35" s="1108"/>
    </row>
    <row r="36" spans="1:7" x14ac:dyDescent="0.25">
      <c r="A36" s="332"/>
      <c r="B36" s="332"/>
      <c r="C36" s="332"/>
      <c r="D36" s="332"/>
      <c r="E36" s="332"/>
      <c r="F36" s="332"/>
      <c r="G36" s="425"/>
    </row>
    <row r="37" spans="1:7" x14ac:dyDescent="0.25">
      <c r="A37" s="57"/>
      <c r="B37" s="425"/>
      <c r="C37" s="425"/>
      <c r="D37" s="425"/>
      <c r="E37" s="425"/>
      <c r="F37" s="425"/>
      <c r="G37" s="425"/>
    </row>
  </sheetData>
  <sheetProtection algorithmName="SHA-512" hashValue="Doc0v+wQWIocXKOHSorEoRtPkfq73IX+ybRrpMqKuac1nZpDz+uEUaBg0tNqtmhxsMLOkkyijtwOpiedsP1QnQ==" saltValue="rQvfmj4ARcxGG6gzdV5tjA==" spinCount="100000" sheet="1" objects="1" scenarios="1"/>
  <mergeCells count="3">
    <mergeCell ref="A33:G35"/>
    <mergeCell ref="A12:G14"/>
    <mergeCell ref="A15:G16"/>
  </mergeCells>
  <pageMargins left="0.7" right="0.7" top="0.75" bottom="0.75" header="0.3" footer="0.3"/>
  <pageSetup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0BDDE-88D0-4787-8AA1-2E9E968CE436}">
  <sheetPr codeName="Sheet26">
    <tabColor rgb="FF0080B0"/>
    <pageSetUpPr fitToPage="1"/>
  </sheetPr>
  <dimension ref="A1:F11"/>
  <sheetViews>
    <sheetView zoomScale="120" zoomScaleNormal="120" zoomScaleSheetLayoutView="130" workbookViewId="0"/>
  </sheetViews>
  <sheetFormatPr defaultColWidth="9.28515625" defaultRowHeight="13.5" x14ac:dyDescent="0.25"/>
  <cols>
    <col min="1" max="1" width="33.42578125" style="58" customWidth="1"/>
    <col min="2" max="6" width="13.7109375" style="426" customWidth="1"/>
    <col min="7" max="16384" width="9.28515625" style="58"/>
  </cols>
  <sheetData>
    <row r="1" spans="1:6" x14ac:dyDescent="0.25">
      <c r="A1" s="53" t="s">
        <v>84</v>
      </c>
      <c r="B1" s="414"/>
      <c r="C1" s="414"/>
      <c r="D1" s="414"/>
      <c r="E1" s="414"/>
      <c r="F1" s="415"/>
    </row>
    <row r="2" spans="1:6" x14ac:dyDescent="0.25">
      <c r="A2" s="187" t="s">
        <v>358</v>
      </c>
      <c r="B2" s="416"/>
      <c r="C2" s="416"/>
      <c r="D2" s="416"/>
      <c r="E2" s="416"/>
      <c r="F2" s="406"/>
    </row>
    <row r="3" spans="1:6" ht="14.25" thickBot="1" x14ac:dyDescent="0.3">
      <c r="A3" s="62" t="s">
        <v>86</v>
      </c>
      <c r="B3" s="417">
        <v>2020</v>
      </c>
      <c r="C3" s="417">
        <v>2021</v>
      </c>
      <c r="D3" s="417">
        <v>2022</v>
      </c>
      <c r="E3" s="417">
        <v>2023</v>
      </c>
      <c r="F3" s="103">
        <v>2024</v>
      </c>
    </row>
    <row r="4" spans="1:6" ht="15" x14ac:dyDescent="0.25">
      <c r="A4" s="447" t="s">
        <v>359</v>
      </c>
      <c r="B4" s="436">
        <v>0</v>
      </c>
      <c r="C4" s="436">
        <v>0</v>
      </c>
      <c r="D4" s="436" t="s">
        <v>360</v>
      </c>
      <c r="E4" s="436">
        <v>0</v>
      </c>
      <c r="F4" s="437">
        <v>0</v>
      </c>
    </row>
    <row r="5" spans="1:6" ht="13.9" customHeight="1" x14ac:dyDescent="0.25">
      <c r="A5" s="1116" t="s">
        <v>361</v>
      </c>
      <c r="B5" s="1116"/>
      <c r="C5" s="1116"/>
      <c r="D5" s="1116"/>
      <c r="E5" s="1116"/>
      <c r="F5" s="1116"/>
    </row>
    <row r="6" spans="1:6" x14ac:dyDescent="0.25">
      <c r="A6" s="1081"/>
      <c r="B6" s="1081"/>
      <c r="C6" s="1081"/>
      <c r="D6" s="1081"/>
      <c r="E6" s="1081"/>
      <c r="F6" s="1081"/>
    </row>
    <row r="7" spans="1:6" x14ac:dyDescent="0.25">
      <c r="A7" s="1081"/>
      <c r="B7" s="1081"/>
      <c r="C7" s="1081"/>
      <c r="D7" s="1081"/>
      <c r="E7" s="1081"/>
      <c r="F7" s="1081"/>
    </row>
    <row r="8" spans="1:6" x14ac:dyDescent="0.25">
      <c r="A8" s="1081"/>
      <c r="B8" s="1081"/>
      <c r="C8" s="1081"/>
      <c r="D8" s="1081"/>
      <c r="E8" s="1081"/>
      <c r="F8" s="1081"/>
    </row>
    <row r="9" spans="1:6" ht="13.9" customHeight="1" x14ac:dyDescent="0.25">
      <c r="A9" s="1081" t="s">
        <v>362</v>
      </c>
      <c r="B9" s="1081"/>
      <c r="C9" s="1081"/>
      <c r="D9" s="1081"/>
      <c r="E9" s="1081"/>
      <c r="F9" s="1081"/>
    </row>
    <row r="10" spans="1:6" x14ac:dyDescent="0.25">
      <c r="A10" s="1081"/>
      <c r="B10" s="1081"/>
      <c r="C10" s="1081"/>
      <c r="D10" s="1081"/>
      <c r="E10" s="1081"/>
      <c r="F10" s="1081"/>
    </row>
    <row r="11" spans="1:6" x14ac:dyDescent="0.25">
      <c r="A11" s="1081"/>
      <c r="B11" s="1081"/>
      <c r="C11" s="1081"/>
      <c r="D11" s="1081"/>
      <c r="E11" s="1081"/>
      <c r="F11" s="1081"/>
    </row>
  </sheetData>
  <sheetProtection algorithmName="SHA-512" hashValue="wqmJBg982HjvgMO/PC/Ny1iqR4KuNqL7UavuiIYVbwBAHtn8r5/+y5f7JJRfotljx++okqHy3tedyjKwQmEt0A==" saltValue="9uAM1mFAB+TvO4PQ47fGPg==" spinCount="100000" sheet="1" objects="1" scenarios="1"/>
  <mergeCells count="2">
    <mergeCell ref="A5:F8"/>
    <mergeCell ref="A9:F11"/>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2BC3E-2B24-4C10-A689-6C8B747DA8CD}">
  <sheetPr codeName="Sheet21">
    <tabColor rgb="FF0080B0"/>
    <pageSetUpPr fitToPage="1"/>
  </sheetPr>
  <dimension ref="A1:G18"/>
  <sheetViews>
    <sheetView zoomScale="120" zoomScaleNormal="120" zoomScaleSheetLayoutView="130" workbookViewId="0"/>
  </sheetViews>
  <sheetFormatPr defaultColWidth="9.28515625" defaultRowHeight="15" x14ac:dyDescent="0.25"/>
  <cols>
    <col min="1" max="1" width="48.140625" style="362" bestFit="1" customWidth="1"/>
    <col min="2" max="6" width="13.7109375" style="58" customWidth="1"/>
    <col min="7" max="7" width="32.85546875" bestFit="1" customWidth="1"/>
    <col min="8" max="16384" width="9.28515625" style="58"/>
  </cols>
  <sheetData>
    <row r="1" spans="1:7" x14ac:dyDescent="0.25">
      <c r="A1" s="53" t="s">
        <v>84</v>
      </c>
      <c r="B1" s="164"/>
      <c r="C1" s="164"/>
      <c r="D1" s="164"/>
      <c r="E1" s="164"/>
      <c r="F1" s="165"/>
    </row>
    <row r="2" spans="1:7" x14ac:dyDescent="0.25">
      <c r="A2" s="187" t="s">
        <v>363</v>
      </c>
      <c r="B2" s="188"/>
      <c r="C2" s="188"/>
      <c r="D2" s="188"/>
      <c r="E2" s="188"/>
      <c r="F2" s="101"/>
    </row>
    <row r="3" spans="1:7" ht="15.75" thickBot="1" x14ac:dyDescent="0.3">
      <c r="A3" s="62" t="s">
        <v>86</v>
      </c>
      <c r="B3" s="102">
        <v>2020</v>
      </c>
      <c r="C3" s="102">
        <v>2021</v>
      </c>
      <c r="D3" s="102">
        <v>2022</v>
      </c>
      <c r="E3" s="102">
        <v>2023</v>
      </c>
      <c r="F3" s="168">
        <v>2024</v>
      </c>
    </row>
    <row r="4" spans="1:7" s="218" customFormat="1" x14ac:dyDescent="0.25">
      <c r="A4" s="933" t="s">
        <v>364</v>
      </c>
      <c r="B4" s="249"/>
      <c r="C4" s="249"/>
      <c r="D4" s="249"/>
      <c r="E4" s="249"/>
      <c r="F4" s="438"/>
      <c r="G4"/>
    </row>
    <row r="5" spans="1:7" s="218" customFormat="1" x14ac:dyDescent="0.25">
      <c r="A5" s="448" t="s">
        <v>365</v>
      </c>
      <c r="B5" s="439">
        <v>0.57999999999999996</v>
      </c>
      <c r="C5" s="439">
        <v>1</v>
      </c>
      <c r="D5" s="439">
        <v>1</v>
      </c>
      <c r="E5" s="439">
        <v>0.99</v>
      </c>
      <c r="F5" s="440">
        <v>0.99</v>
      </c>
      <c r="G5"/>
    </row>
    <row r="6" spans="1:7" s="218" customFormat="1" x14ac:dyDescent="0.25">
      <c r="A6" s="449" t="s">
        <v>366</v>
      </c>
      <c r="B6" s="441">
        <v>0.82</v>
      </c>
      <c r="C6" s="441">
        <v>1</v>
      </c>
      <c r="D6" s="441">
        <v>1</v>
      </c>
      <c r="E6" s="441">
        <v>1</v>
      </c>
      <c r="F6" s="442">
        <v>0.99</v>
      </c>
      <c r="G6"/>
    </row>
    <row r="7" spans="1:7" s="218" customFormat="1" x14ac:dyDescent="0.25">
      <c r="A7" s="934" t="s">
        <v>367</v>
      </c>
      <c r="B7" s="249"/>
      <c r="C7" s="249"/>
      <c r="D7" s="249"/>
      <c r="E7" s="249"/>
      <c r="F7" s="438"/>
      <c r="G7"/>
    </row>
    <row r="8" spans="1:7" s="218" customFormat="1" x14ac:dyDescent="0.25">
      <c r="A8" s="450" t="s">
        <v>368</v>
      </c>
      <c r="B8" s="439">
        <v>1</v>
      </c>
      <c r="C8" s="439">
        <v>1</v>
      </c>
      <c r="D8" s="439">
        <v>1</v>
      </c>
      <c r="E8" s="439">
        <v>1</v>
      </c>
      <c r="F8" s="440">
        <v>1</v>
      </c>
      <c r="G8"/>
    </row>
    <row r="9" spans="1:7" x14ac:dyDescent="0.25">
      <c r="A9" s="448" t="s">
        <v>369</v>
      </c>
      <c r="B9" s="439">
        <v>0.82</v>
      </c>
      <c r="C9" s="439">
        <v>1</v>
      </c>
      <c r="D9" s="439">
        <v>1</v>
      </c>
      <c r="E9" s="439">
        <v>0.99</v>
      </c>
      <c r="F9" s="440">
        <v>0.99</v>
      </c>
    </row>
    <row r="10" spans="1:7" x14ac:dyDescent="0.25">
      <c r="A10" s="451" t="s">
        <v>370</v>
      </c>
      <c r="B10" s="443">
        <v>3013</v>
      </c>
      <c r="C10" s="443">
        <v>3576</v>
      </c>
      <c r="D10" s="443">
        <v>3574</v>
      </c>
      <c r="E10" s="443">
        <v>3726</v>
      </c>
      <c r="F10" s="444">
        <v>4016</v>
      </c>
    </row>
    <row r="11" spans="1:7" s="218" customFormat="1" x14ac:dyDescent="0.25">
      <c r="A11" s="934" t="s">
        <v>371</v>
      </c>
      <c r="B11" s="249"/>
      <c r="C11" s="249"/>
      <c r="D11" s="249"/>
      <c r="E11" s="249"/>
      <c r="F11" s="438"/>
      <c r="G11"/>
    </row>
    <row r="12" spans="1:7" s="218" customFormat="1" x14ac:dyDescent="0.25">
      <c r="A12" s="452" t="s">
        <v>372</v>
      </c>
      <c r="B12" s="445">
        <v>270</v>
      </c>
      <c r="C12" s="445">
        <v>205</v>
      </c>
      <c r="D12" s="445">
        <v>372</v>
      </c>
      <c r="E12" s="445">
        <v>457</v>
      </c>
      <c r="F12" s="446">
        <v>377</v>
      </c>
      <c r="G12"/>
    </row>
    <row r="13" spans="1:7" s="362" customFormat="1" ht="13.9" customHeight="1" x14ac:dyDescent="0.25">
      <c r="A13" s="1081" t="s">
        <v>373</v>
      </c>
      <c r="B13" s="1081"/>
      <c r="C13" s="1081"/>
      <c r="D13" s="1081"/>
      <c r="E13" s="1081"/>
      <c r="F13" s="1081"/>
      <c r="G13"/>
    </row>
    <row r="14" spans="1:7" s="362" customFormat="1" x14ac:dyDescent="0.25">
      <c r="A14" s="1081"/>
      <c r="B14" s="1081"/>
      <c r="C14" s="1081"/>
      <c r="D14" s="1081"/>
      <c r="E14" s="1081"/>
      <c r="F14" s="1081"/>
      <c r="G14"/>
    </row>
    <row r="15" spans="1:7" s="362" customFormat="1" x14ac:dyDescent="0.25">
      <c r="A15" s="1081"/>
      <c r="B15" s="1081"/>
      <c r="C15" s="1081"/>
      <c r="D15" s="1081"/>
      <c r="E15" s="1081"/>
      <c r="F15" s="1081"/>
      <c r="G15"/>
    </row>
    <row r="16" spans="1:7" ht="13.9" customHeight="1" x14ac:dyDescent="0.25">
      <c r="A16" s="1081" t="s">
        <v>374</v>
      </c>
      <c r="B16" s="1081"/>
      <c r="C16" s="1081"/>
      <c r="D16" s="1081"/>
      <c r="E16" s="1081"/>
      <c r="F16" s="1081"/>
    </row>
    <row r="17" spans="1:6" x14ac:dyDescent="0.25">
      <c r="A17" s="1081"/>
      <c r="B17" s="1081"/>
      <c r="C17" s="1081"/>
      <c r="D17" s="1081"/>
      <c r="E17" s="1081"/>
      <c r="F17" s="1081"/>
    </row>
    <row r="18" spans="1:6" ht="13.9" customHeight="1" x14ac:dyDescent="0.25">
      <c r="A18" s="1081" t="s">
        <v>375</v>
      </c>
      <c r="B18" s="1081"/>
      <c r="C18" s="1081"/>
      <c r="D18" s="1081"/>
      <c r="E18" s="1081"/>
      <c r="F18" s="1081"/>
    </row>
  </sheetData>
  <sheetProtection algorithmName="SHA-512" hashValue="XWFKnpciagvaUa/rL+CPllMrC1+Q4q8jopNgzRFAJP2NGahZ6cD1h7EWR0G41W13aElizYbo51vRQNqfL66cFA==" saltValue="n1IKdpb2jkCtQrFN7Pr1Cg==" spinCount="100000" sheet="1" objects="1" scenarios="1"/>
  <mergeCells count="3">
    <mergeCell ref="A13:F15"/>
    <mergeCell ref="A16:F17"/>
    <mergeCell ref="A18:F18"/>
  </mergeCells>
  <printOptions horizontalCentered="1"/>
  <pageMargins left="0.25" right="0.25" top="0.75" bottom="0.75" header="0.3" footer="0.3"/>
  <pageSetup scale="89" fitToHeight="0" orientation="landscape" r:id="rId1"/>
  <headerFooter>
    <oddFooter>&amp;C&amp;"Century Gothic,Regular"&amp;9Page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655A-C235-48A9-AB2C-BE9055062124}">
  <sheetPr codeName="Sheet27">
    <tabColor rgb="FF0080B0"/>
    <pageSetUpPr fitToPage="1"/>
  </sheetPr>
  <dimension ref="A1:F15"/>
  <sheetViews>
    <sheetView zoomScale="120" zoomScaleNormal="120" zoomScaleSheetLayoutView="130" workbookViewId="0"/>
  </sheetViews>
  <sheetFormatPr defaultColWidth="9.28515625" defaultRowHeight="13.5" x14ac:dyDescent="0.25"/>
  <cols>
    <col min="1" max="1" width="28.140625" style="186" customWidth="1"/>
    <col min="2" max="6" width="13.7109375" style="58" customWidth="1"/>
    <col min="7" max="16384" width="9.28515625" style="58"/>
  </cols>
  <sheetData>
    <row r="1" spans="1:6" x14ac:dyDescent="0.25">
      <c r="A1" s="53" t="s">
        <v>84</v>
      </c>
      <c r="B1" s="164"/>
      <c r="C1" s="164"/>
      <c r="D1" s="164"/>
      <c r="E1" s="164"/>
      <c r="F1" s="165"/>
    </row>
    <row r="2" spans="1:6" x14ac:dyDescent="0.25">
      <c r="A2" s="59" t="s">
        <v>376</v>
      </c>
      <c r="B2" s="60"/>
      <c r="C2" s="166"/>
      <c r="D2" s="166"/>
      <c r="E2" s="166"/>
      <c r="F2" s="167"/>
    </row>
    <row r="3" spans="1:6" ht="14.25" thickBot="1" x14ac:dyDescent="0.3">
      <c r="A3" s="62" t="s">
        <v>86</v>
      </c>
      <c r="B3" s="102">
        <v>2020</v>
      </c>
      <c r="C3" s="102">
        <v>2021</v>
      </c>
      <c r="D3" s="102">
        <v>2022</v>
      </c>
      <c r="E3" s="102">
        <v>2023</v>
      </c>
      <c r="F3" s="168">
        <v>2024</v>
      </c>
    </row>
    <row r="4" spans="1:6" x14ac:dyDescent="0.25">
      <c r="A4" s="169" t="s">
        <v>377</v>
      </c>
      <c r="B4" s="170">
        <v>2980</v>
      </c>
      <c r="C4" s="170">
        <v>3350</v>
      </c>
      <c r="D4" s="170">
        <v>4077</v>
      </c>
      <c r="E4" s="170">
        <v>4432</v>
      </c>
      <c r="F4" s="171">
        <v>4580</v>
      </c>
    </row>
    <row r="5" spans="1:6" x14ac:dyDescent="0.25">
      <c r="A5" s="169" t="s">
        <v>378</v>
      </c>
      <c r="B5" s="172">
        <v>4804</v>
      </c>
      <c r="C5" s="172">
        <v>5489</v>
      </c>
      <c r="D5" s="172">
        <v>8218</v>
      </c>
      <c r="E5" s="172">
        <v>9404</v>
      </c>
      <c r="F5" s="173">
        <v>9911</v>
      </c>
    </row>
    <row r="6" spans="1:6" ht="27" x14ac:dyDescent="0.25">
      <c r="A6" s="174" t="s">
        <v>379</v>
      </c>
      <c r="B6" s="172">
        <v>2570</v>
      </c>
      <c r="C6" s="172">
        <v>2969</v>
      </c>
      <c r="D6" s="172">
        <v>2988</v>
      </c>
      <c r="E6" s="172">
        <v>3577</v>
      </c>
      <c r="F6" s="173">
        <v>3730</v>
      </c>
    </row>
    <row r="7" spans="1:6" ht="27" x14ac:dyDescent="0.25">
      <c r="A7" s="175" t="s">
        <v>380</v>
      </c>
      <c r="B7" s="176">
        <f>B4+B5+B6</f>
        <v>10354</v>
      </c>
      <c r="C7" s="176">
        <v>11808</v>
      </c>
      <c r="D7" s="176">
        <v>15284</v>
      </c>
      <c r="E7" s="176">
        <v>17412</v>
      </c>
      <c r="F7" s="177">
        <v>18221</v>
      </c>
    </row>
    <row r="8" spans="1:6" x14ac:dyDescent="0.25">
      <c r="A8" s="169" t="s">
        <v>381</v>
      </c>
      <c r="B8" s="178">
        <f>B4/B7</f>
        <v>0.28781147382654049</v>
      </c>
      <c r="C8" s="178">
        <v>0.28370596205962062</v>
      </c>
      <c r="D8" s="178">
        <v>0.27</v>
      </c>
      <c r="E8" s="178">
        <v>0.2545</v>
      </c>
      <c r="F8" s="179">
        <v>0.25</v>
      </c>
    </row>
    <row r="9" spans="1:6" x14ac:dyDescent="0.25">
      <c r="A9" s="169" t="s">
        <v>382</v>
      </c>
      <c r="B9" s="178">
        <f>B5/B7</f>
        <v>0.46397527525593973</v>
      </c>
      <c r="C9" s="178">
        <v>0.46485433604336046</v>
      </c>
      <c r="D9" s="178">
        <v>0.54</v>
      </c>
      <c r="E9" s="178">
        <v>0.54010000000000002</v>
      </c>
      <c r="F9" s="179">
        <v>0.54</v>
      </c>
    </row>
    <row r="10" spans="1:6" ht="27" x14ac:dyDescent="0.25">
      <c r="A10" s="169" t="s">
        <v>383</v>
      </c>
      <c r="B10" s="178">
        <f>B6/B7</f>
        <v>0.24821325091751981</v>
      </c>
      <c r="C10" s="178">
        <v>0.25143970189701897</v>
      </c>
      <c r="D10" s="178">
        <v>0.19</v>
      </c>
      <c r="E10" s="178">
        <v>0.2054</v>
      </c>
      <c r="F10" s="179">
        <v>0.21</v>
      </c>
    </row>
    <row r="11" spans="1:6" x14ac:dyDescent="0.25">
      <c r="A11" s="183" t="s">
        <v>384</v>
      </c>
      <c r="B11" s="184">
        <v>3631</v>
      </c>
      <c r="C11" s="184">
        <v>3145</v>
      </c>
      <c r="D11" s="184">
        <v>3376</v>
      </c>
      <c r="E11" s="184">
        <v>3659</v>
      </c>
      <c r="F11" s="185">
        <v>3693</v>
      </c>
    </row>
    <row r="12" spans="1:6" x14ac:dyDescent="0.25">
      <c r="A12" s="1119" t="s">
        <v>385</v>
      </c>
      <c r="B12" s="1119"/>
      <c r="C12" s="1119"/>
      <c r="D12" s="1119"/>
      <c r="E12" s="1119"/>
      <c r="F12" s="1119"/>
    </row>
    <row r="13" spans="1:6" x14ac:dyDescent="0.25">
      <c r="A13" s="1119"/>
      <c r="B13" s="1119"/>
      <c r="C13" s="1119"/>
      <c r="D13" s="1119"/>
      <c r="E13" s="1119"/>
      <c r="F13" s="1119"/>
    </row>
    <row r="14" spans="1:6" x14ac:dyDescent="0.25">
      <c r="A14" s="1119"/>
      <c r="B14" s="1119"/>
      <c r="C14" s="1119"/>
      <c r="D14" s="1119"/>
      <c r="E14" s="1119"/>
      <c r="F14" s="1119"/>
    </row>
    <row r="15" spans="1:6" x14ac:dyDescent="0.25">
      <c r="A15" s="1119"/>
      <c r="B15" s="1119"/>
      <c r="C15" s="1119"/>
      <c r="D15" s="1119"/>
      <c r="E15" s="1119"/>
      <c r="F15" s="1119"/>
    </row>
  </sheetData>
  <sheetProtection algorithmName="SHA-512" hashValue="t1nhNqqL2MtkP4DmbiItrXz34ZrS/TOp3N9xR/5Hn/pyz5wfiwqzkiI/N5oS+KDmrhpF0HYPODYFNOyeZ9+IuA==" saltValue="YvtIkTl2Nwh/NSO20lgcOg==" spinCount="100000" sheet="1" objects="1" scenarios="1"/>
  <mergeCells count="1">
    <mergeCell ref="A12:F15"/>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2E3A-C14F-439B-9DA5-E5BF69089B34}">
  <sheetPr codeName="Sheet32">
    <tabColor rgb="FF0080B0"/>
    <pageSetUpPr fitToPage="1"/>
  </sheetPr>
  <dimension ref="A1:J44"/>
  <sheetViews>
    <sheetView zoomScaleNormal="100" zoomScaleSheetLayoutView="130" workbookViewId="0">
      <pane ySplit="3" topLeftCell="A4" activePane="bottomLeft" state="frozen"/>
      <selection activeCell="A4" sqref="A4:G4"/>
      <selection pane="bottomLeft" activeCell="A4" sqref="A4"/>
    </sheetView>
  </sheetViews>
  <sheetFormatPr defaultColWidth="9.28515625" defaultRowHeight="13.5" x14ac:dyDescent="0.25"/>
  <cols>
    <col min="1" max="1" width="12.7109375" style="58" customWidth="1"/>
    <col min="2" max="2" width="24.28515625" style="58" customWidth="1"/>
    <col min="3" max="3" width="13.28515625" style="94" customWidth="1"/>
    <col min="4" max="4" width="13.28515625" style="97" customWidth="1"/>
    <col min="5" max="5" width="13.28515625" style="163" customWidth="1"/>
    <col min="6" max="6" width="13.28515625" style="94" customWidth="1"/>
    <col min="7" max="7" width="13.28515625" style="97" customWidth="1"/>
    <col min="8" max="8" width="13.28515625" style="163" customWidth="1"/>
    <col min="9" max="9" width="20.28515625" style="94" bestFit="1" customWidth="1"/>
    <col min="10" max="10" width="13" style="100" bestFit="1" customWidth="1"/>
    <col min="11" max="16384" width="9.28515625" style="58"/>
  </cols>
  <sheetData>
    <row r="1" spans="1:9" x14ac:dyDescent="0.25">
      <c r="A1" s="53" t="s">
        <v>84</v>
      </c>
      <c r="B1" s="98"/>
      <c r="C1" s="54"/>
      <c r="D1" s="55"/>
      <c r="E1" s="54"/>
      <c r="F1" s="54"/>
      <c r="G1" s="55"/>
      <c r="H1" s="54"/>
      <c r="I1" s="99"/>
    </row>
    <row r="2" spans="1:9" x14ac:dyDescent="0.25">
      <c r="A2" s="59" t="s">
        <v>376</v>
      </c>
      <c r="B2" s="60"/>
      <c r="C2" s="60"/>
      <c r="D2" s="60"/>
      <c r="E2" s="60"/>
      <c r="F2" s="60"/>
      <c r="G2" s="60"/>
      <c r="H2" s="60"/>
      <c r="I2" s="101"/>
    </row>
    <row r="3" spans="1:9" ht="15.75" thickBot="1" x14ac:dyDescent="0.3">
      <c r="A3" s="62" t="s">
        <v>182</v>
      </c>
      <c r="B3" s="102"/>
      <c r="C3" s="1128" t="s">
        <v>386</v>
      </c>
      <c r="D3" s="1129"/>
      <c r="E3" s="1130"/>
      <c r="F3" s="1128" t="s">
        <v>387</v>
      </c>
      <c r="G3" s="1129"/>
      <c r="H3" s="1130"/>
      <c r="I3" s="103"/>
    </row>
    <row r="4" spans="1:9" ht="27" x14ac:dyDescent="0.25">
      <c r="A4" s="104"/>
      <c r="B4" s="105"/>
      <c r="C4" s="106" t="s">
        <v>388</v>
      </c>
      <c r="D4" s="107" t="s">
        <v>389</v>
      </c>
      <c r="E4" s="108" t="s">
        <v>315</v>
      </c>
      <c r="F4" s="109" t="s">
        <v>388</v>
      </c>
      <c r="G4" s="110" t="s">
        <v>389</v>
      </c>
      <c r="H4" s="108" t="s">
        <v>315</v>
      </c>
      <c r="I4" s="111" t="s">
        <v>390</v>
      </c>
    </row>
    <row r="5" spans="1:9" x14ac:dyDescent="0.25">
      <c r="A5" s="1105" t="s">
        <v>213</v>
      </c>
      <c r="B5" s="113" t="s">
        <v>112</v>
      </c>
      <c r="C5" s="70"/>
      <c r="D5" s="114"/>
      <c r="E5" s="115"/>
      <c r="F5" s="70"/>
      <c r="G5" s="114"/>
      <c r="H5" s="115"/>
      <c r="I5" s="71"/>
    </row>
    <row r="6" spans="1:9" x14ac:dyDescent="0.25">
      <c r="A6" s="1105"/>
      <c r="B6" s="116" t="s">
        <v>214</v>
      </c>
      <c r="C6" s="117">
        <v>167</v>
      </c>
      <c r="D6" s="118">
        <v>0.52</v>
      </c>
      <c r="E6" s="119">
        <v>324</v>
      </c>
      <c r="F6" s="117">
        <v>204</v>
      </c>
      <c r="G6" s="118">
        <v>0.57999999999999996</v>
      </c>
      <c r="H6" s="119">
        <v>353</v>
      </c>
      <c r="I6" s="120">
        <v>677</v>
      </c>
    </row>
    <row r="7" spans="1:9" x14ac:dyDescent="0.25">
      <c r="A7" s="1105"/>
      <c r="B7" s="116" t="s">
        <v>217</v>
      </c>
      <c r="C7" s="121">
        <v>118</v>
      </c>
      <c r="D7" s="118">
        <v>0.52</v>
      </c>
      <c r="E7" s="119">
        <v>225</v>
      </c>
      <c r="F7" s="121">
        <v>132</v>
      </c>
      <c r="G7" s="118">
        <v>0.76</v>
      </c>
      <c r="H7" s="119">
        <v>173</v>
      </c>
      <c r="I7" s="122">
        <v>398</v>
      </c>
    </row>
    <row r="8" spans="1:9" x14ac:dyDescent="0.25">
      <c r="A8" s="1105"/>
      <c r="B8" s="116" t="s">
        <v>218</v>
      </c>
      <c r="C8" s="121">
        <v>527</v>
      </c>
      <c r="D8" s="118">
        <v>0.48</v>
      </c>
      <c r="E8" s="119">
        <v>1097</v>
      </c>
      <c r="F8" s="121">
        <v>482</v>
      </c>
      <c r="G8" s="118">
        <v>0.65</v>
      </c>
      <c r="H8" s="119">
        <v>741</v>
      </c>
      <c r="I8" s="122">
        <v>1838</v>
      </c>
    </row>
    <row r="9" spans="1:9" x14ac:dyDescent="0.25">
      <c r="A9" s="1105"/>
      <c r="B9" s="123" t="s">
        <v>219</v>
      </c>
      <c r="C9" s="121">
        <v>264</v>
      </c>
      <c r="D9" s="118">
        <v>0.52</v>
      </c>
      <c r="E9" s="119">
        <v>509</v>
      </c>
      <c r="F9" s="121">
        <v>105</v>
      </c>
      <c r="G9" s="118">
        <v>0.33</v>
      </c>
      <c r="H9" s="119">
        <v>315</v>
      </c>
      <c r="I9" s="122">
        <v>824</v>
      </c>
    </row>
    <row r="10" spans="1:9" x14ac:dyDescent="0.25">
      <c r="A10" s="1105"/>
      <c r="B10" s="124" t="s">
        <v>220</v>
      </c>
      <c r="C10" s="125">
        <v>175</v>
      </c>
      <c r="D10" s="126">
        <v>0.48</v>
      </c>
      <c r="E10" s="127">
        <v>364</v>
      </c>
      <c r="F10" s="125">
        <v>168</v>
      </c>
      <c r="G10" s="126">
        <v>0.81</v>
      </c>
      <c r="H10" s="127">
        <v>208</v>
      </c>
      <c r="I10" s="128">
        <v>572</v>
      </c>
    </row>
    <row r="11" spans="1:9" x14ac:dyDescent="0.25">
      <c r="A11" s="1105"/>
      <c r="B11" s="124" t="s">
        <v>221</v>
      </c>
      <c r="C11" s="125">
        <v>35</v>
      </c>
      <c r="D11" s="126">
        <v>0.46</v>
      </c>
      <c r="E11" s="127">
        <v>76</v>
      </c>
      <c r="F11" s="125">
        <v>20</v>
      </c>
      <c r="G11" s="126">
        <v>0.68</v>
      </c>
      <c r="H11" s="127">
        <v>29</v>
      </c>
      <c r="I11" s="128">
        <v>104</v>
      </c>
    </row>
    <row r="12" spans="1:9" x14ac:dyDescent="0.25">
      <c r="A12" s="1105"/>
      <c r="B12" s="113" t="s">
        <v>114</v>
      </c>
      <c r="C12" s="129"/>
      <c r="D12" s="114"/>
      <c r="E12" s="130"/>
      <c r="F12" s="129"/>
      <c r="G12" s="114"/>
      <c r="H12" s="130"/>
      <c r="I12" s="131"/>
    </row>
    <row r="13" spans="1:9" x14ac:dyDescent="0.25">
      <c r="A13" s="1105"/>
      <c r="B13" s="116" t="s">
        <v>222</v>
      </c>
      <c r="C13" s="121">
        <v>181</v>
      </c>
      <c r="D13" s="118">
        <v>0.13</v>
      </c>
      <c r="E13" s="119">
        <v>1410</v>
      </c>
      <c r="F13" s="121">
        <v>265</v>
      </c>
      <c r="G13" s="118">
        <v>0.3</v>
      </c>
      <c r="H13" s="119">
        <v>897</v>
      </c>
      <c r="I13" s="122">
        <v>2307</v>
      </c>
    </row>
    <row r="14" spans="1:9" x14ac:dyDescent="0.25">
      <c r="A14" s="1105"/>
      <c r="B14" s="132" t="s">
        <v>223</v>
      </c>
      <c r="C14" s="125">
        <v>41</v>
      </c>
      <c r="D14" s="126">
        <v>0.11</v>
      </c>
      <c r="E14" s="127">
        <v>364</v>
      </c>
      <c r="F14" s="125">
        <v>72</v>
      </c>
      <c r="G14" s="126">
        <v>0.19</v>
      </c>
      <c r="H14" s="127">
        <v>381</v>
      </c>
      <c r="I14" s="128">
        <v>745</v>
      </c>
    </row>
    <row r="15" spans="1:9" x14ac:dyDescent="0.25">
      <c r="A15" s="1105"/>
      <c r="B15" s="113" t="s">
        <v>113</v>
      </c>
      <c r="C15" s="129"/>
      <c r="D15" s="114"/>
      <c r="E15" s="130"/>
      <c r="F15" s="129"/>
      <c r="G15" s="114"/>
      <c r="H15" s="130"/>
      <c r="I15" s="131"/>
    </row>
    <row r="16" spans="1:9" x14ac:dyDescent="0.25">
      <c r="A16" s="1105"/>
      <c r="B16" s="133" t="s">
        <v>224</v>
      </c>
      <c r="C16" s="129">
        <v>205</v>
      </c>
      <c r="D16" s="114">
        <v>0.1</v>
      </c>
      <c r="E16" s="130">
        <v>2014</v>
      </c>
      <c r="F16" s="129">
        <v>257</v>
      </c>
      <c r="G16" s="114">
        <v>0.12</v>
      </c>
      <c r="H16" s="130">
        <v>2071</v>
      </c>
      <c r="I16" s="131">
        <v>4085</v>
      </c>
    </row>
    <row r="17" spans="1:9" x14ac:dyDescent="0.25">
      <c r="A17" s="1105"/>
      <c r="B17" s="134" t="s">
        <v>391</v>
      </c>
      <c r="C17" s="135">
        <v>1714</v>
      </c>
      <c r="D17" s="136">
        <v>0.27</v>
      </c>
      <c r="E17" s="137">
        <v>6381</v>
      </c>
      <c r="F17" s="135">
        <v>1706</v>
      </c>
      <c r="G17" s="136">
        <v>0.33</v>
      </c>
      <c r="H17" s="137">
        <v>5168</v>
      </c>
      <c r="I17" s="138">
        <v>11549</v>
      </c>
    </row>
    <row r="18" spans="1:9" x14ac:dyDescent="0.25">
      <c r="A18" s="1104" t="s">
        <v>225</v>
      </c>
      <c r="B18" s="113" t="s">
        <v>112</v>
      </c>
      <c r="C18" s="70"/>
      <c r="D18" s="114"/>
      <c r="E18" s="115"/>
      <c r="F18" s="70"/>
      <c r="G18" s="114"/>
      <c r="H18" s="115"/>
      <c r="I18" s="71"/>
    </row>
    <row r="19" spans="1:9" x14ac:dyDescent="0.25">
      <c r="A19" s="1105"/>
      <c r="B19" s="116" t="s">
        <v>226</v>
      </c>
      <c r="C19" s="117">
        <v>97</v>
      </c>
      <c r="D19" s="118">
        <v>0.68</v>
      </c>
      <c r="E19" s="119">
        <v>142</v>
      </c>
      <c r="F19" s="117">
        <v>113</v>
      </c>
      <c r="G19" s="118">
        <v>0.5</v>
      </c>
      <c r="H19" s="119">
        <v>226</v>
      </c>
      <c r="I19" s="120">
        <v>367</v>
      </c>
    </row>
    <row r="20" spans="1:9" x14ac:dyDescent="0.25">
      <c r="A20" s="1105"/>
      <c r="B20" s="139" t="s">
        <v>227</v>
      </c>
      <c r="C20" s="121">
        <v>27</v>
      </c>
      <c r="D20" s="118">
        <v>0.56000000000000005</v>
      </c>
      <c r="E20" s="119">
        <v>49</v>
      </c>
      <c r="F20" s="121">
        <v>43</v>
      </c>
      <c r="G20" s="118">
        <v>0.51</v>
      </c>
      <c r="H20" s="119">
        <v>85</v>
      </c>
      <c r="I20" s="122">
        <v>134</v>
      </c>
    </row>
    <row r="21" spans="1:9" x14ac:dyDescent="0.25">
      <c r="A21" s="1106"/>
      <c r="B21" s="134" t="s">
        <v>392</v>
      </c>
      <c r="C21" s="135">
        <v>124</v>
      </c>
      <c r="D21" s="136">
        <v>0.65</v>
      </c>
      <c r="E21" s="137">
        <v>191</v>
      </c>
      <c r="F21" s="135">
        <v>156</v>
      </c>
      <c r="G21" s="136">
        <v>0.5</v>
      </c>
      <c r="H21" s="137">
        <v>310</v>
      </c>
      <c r="I21" s="138">
        <v>501</v>
      </c>
    </row>
    <row r="22" spans="1:9" x14ac:dyDescent="0.25">
      <c r="A22" s="1104" t="s">
        <v>228</v>
      </c>
      <c r="B22" s="113" t="s">
        <v>112</v>
      </c>
      <c r="C22" s="70"/>
      <c r="D22" s="114"/>
      <c r="E22" s="115"/>
      <c r="F22" s="70"/>
      <c r="G22" s="114"/>
      <c r="H22" s="115"/>
      <c r="I22" s="71"/>
    </row>
    <row r="23" spans="1:9" x14ac:dyDescent="0.25">
      <c r="A23" s="1105"/>
      <c r="B23" s="123" t="s">
        <v>229</v>
      </c>
      <c r="C23" s="117">
        <v>20</v>
      </c>
      <c r="D23" s="118">
        <v>0.23</v>
      </c>
      <c r="E23" s="119">
        <v>89</v>
      </c>
      <c r="F23" s="117">
        <v>58</v>
      </c>
      <c r="G23" s="118">
        <v>0.5</v>
      </c>
      <c r="H23" s="119">
        <v>116</v>
      </c>
      <c r="I23" s="120">
        <v>205</v>
      </c>
    </row>
    <row r="24" spans="1:9" x14ac:dyDescent="0.25">
      <c r="A24" s="1105"/>
      <c r="B24" s="124" t="s">
        <v>230</v>
      </c>
      <c r="C24" s="125">
        <v>58</v>
      </c>
      <c r="D24" s="126">
        <v>0.42</v>
      </c>
      <c r="E24" s="127">
        <v>140</v>
      </c>
      <c r="F24" s="125">
        <v>196</v>
      </c>
      <c r="G24" s="126">
        <v>0.67</v>
      </c>
      <c r="H24" s="127">
        <v>292</v>
      </c>
      <c r="I24" s="128">
        <v>432</v>
      </c>
    </row>
    <row r="25" spans="1:9" x14ac:dyDescent="0.25">
      <c r="A25" s="1105"/>
      <c r="B25" s="113" t="s">
        <v>231</v>
      </c>
      <c r="C25" s="129"/>
      <c r="D25" s="114"/>
      <c r="E25" s="130"/>
      <c r="F25" s="129"/>
      <c r="G25" s="114"/>
      <c r="H25" s="130"/>
      <c r="I25" s="131"/>
    </row>
    <row r="26" spans="1:9" ht="27" x14ac:dyDescent="0.25">
      <c r="A26" s="1105"/>
      <c r="B26" s="123" t="s">
        <v>232</v>
      </c>
      <c r="C26" s="121">
        <v>12</v>
      </c>
      <c r="D26" s="118">
        <v>0.01</v>
      </c>
      <c r="E26" s="119">
        <v>1872</v>
      </c>
      <c r="F26" s="121">
        <v>49</v>
      </c>
      <c r="G26" s="118">
        <v>0.15</v>
      </c>
      <c r="H26" s="119">
        <v>329</v>
      </c>
      <c r="I26" s="122">
        <v>2201</v>
      </c>
    </row>
    <row r="27" spans="1:9" x14ac:dyDescent="0.25">
      <c r="A27" s="1105"/>
      <c r="B27" s="134" t="s">
        <v>393</v>
      </c>
      <c r="C27" s="135">
        <v>91</v>
      </c>
      <c r="D27" s="136">
        <v>0.04</v>
      </c>
      <c r="E27" s="137">
        <v>2100</v>
      </c>
      <c r="F27" s="135">
        <v>303</v>
      </c>
      <c r="G27" s="136">
        <v>0.41</v>
      </c>
      <c r="H27" s="137">
        <v>738</v>
      </c>
      <c r="I27" s="138">
        <v>2838</v>
      </c>
    </row>
    <row r="28" spans="1:9" x14ac:dyDescent="0.25">
      <c r="A28" s="1104" t="s">
        <v>233</v>
      </c>
      <c r="B28" s="113" t="s">
        <v>233</v>
      </c>
      <c r="C28" s="70"/>
      <c r="D28" s="114"/>
      <c r="E28" s="115"/>
      <c r="F28" s="70"/>
      <c r="G28" s="114"/>
      <c r="H28" s="115"/>
      <c r="I28" s="71"/>
    </row>
    <row r="29" spans="1:9" ht="27" x14ac:dyDescent="0.25">
      <c r="A29" s="1105"/>
      <c r="B29" s="123" t="s">
        <v>234</v>
      </c>
      <c r="C29" s="117">
        <v>11</v>
      </c>
      <c r="D29" s="118">
        <v>0.44</v>
      </c>
      <c r="E29" s="119">
        <v>25</v>
      </c>
      <c r="F29" s="117">
        <v>25</v>
      </c>
      <c r="G29" s="118">
        <v>0.75</v>
      </c>
      <c r="H29" s="119">
        <v>34</v>
      </c>
      <c r="I29" s="120">
        <v>59</v>
      </c>
    </row>
    <row r="30" spans="1:9" x14ac:dyDescent="0.25">
      <c r="A30" s="1105"/>
      <c r="B30" s="140" t="s">
        <v>235</v>
      </c>
      <c r="C30" s="121">
        <v>3</v>
      </c>
      <c r="D30" s="118">
        <v>0.3</v>
      </c>
      <c r="E30" s="119">
        <v>10</v>
      </c>
      <c r="F30" s="121">
        <v>16</v>
      </c>
      <c r="G30" s="118">
        <v>0.51</v>
      </c>
      <c r="H30" s="119">
        <v>31</v>
      </c>
      <c r="I30" s="122">
        <v>41</v>
      </c>
    </row>
    <row r="31" spans="1:9" x14ac:dyDescent="0.25">
      <c r="A31" s="1105"/>
      <c r="B31" s="140" t="s">
        <v>236</v>
      </c>
      <c r="C31" s="121">
        <v>1</v>
      </c>
      <c r="D31" s="118">
        <v>0.08</v>
      </c>
      <c r="E31" s="119">
        <v>13</v>
      </c>
      <c r="F31" s="121">
        <v>8</v>
      </c>
      <c r="G31" s="118">
        <v>0.76</v>
      </c>
      <c r="H31" s="119">
        <v>10</v>
      </c>
      <c r="I31" s="122">
        <v>23</v>
      </c>
    </row>
    <row r="32" spans="1:9" ht="28.5" x14ac:dyDescent="0.25">
      <c r="A32" s="1105"/>
      <c r="B32" s="140" t="s">
        <v>394</v>
      </c>
      <c r="C32" s="121">
        <v>14</v>
      </c>
      <c r="D32" s="118">
        <v>0.01</v>
      </c>
      <c r="E32" s="119">
        <v>968</v>
      </c>
      <c r="F32" s="121">
        <v>410</v>
      </c>
      <c r="G32" s="118">
        <v>0.18</v>
      </c>
      <c r="H32" s="119">
        <v>2241</v>
      </c>
      <c r="I32" s="122">
        <v>3209</v>
      </c>
    </row>
    <row r="33" spans="1:9" x14ac:dyDescent="0.25">
      <c r="A33" s="1106"/>
      <c r="B33" s="141" t="s">
        <v>395</v>
      </c>
      <c r="C33" s="135">
        <v>29</v>
      </c>
      <c r="D33" s="136">
        <v>0.03</v>
      </c>
      <c r="E33" s="137">
        <v>1016</v>
      </c>
      <c r="F33" s="135">
        <v>458</v>
      </c>
      <c r="G33" s="136">
        <v>0.2</v>
      </c>
      <c r="H33" s="137">
        <v>2315</v>
      </c>
      <c r="I33" s="138">
        <v>3331</v>
      </c>
    </row>
    <row r="34" spans="1:9" x14ac:dyDescent="0.25">
      <c r="A34" s="142" t="s">
        <v>244</v>
      </c>
      <c r="B34" s="143"/>
      <c r="C34" s="144">
        <v>1957</v>
      </c>
      <c r="D34" s="145">
        <v>0.2</v>
      </c>
      <c r="E34" s="146">
        <v>9690</v>
      </c>
      <c r="F34" s="144">
        <v>2623</v>
      </c>
      <c r="G34" s="145">
        <v>0.31</v>
      </c>
      <c r="H34" s="146">
        <v>8531</v>
      </c>
      <c r="I34" s="147">
        <v>18221</v>
      </c>
    </row>
    <row r="35" spans="1:9" x14ac:dyDescent="0.25">
      <c r="A35" s="148"/>
      <c r="B35" s="149"/>
      <c r="C35" s="150"/>
      <c r="D35" s="151"/>
      <c r="E35" s="146"/>
      <c r="F35" s="150"/>
      <c r="G35" s="151"/>
      <c r="H35" s="146"/>
      <c r="I35" s="152"/>
    </row>
    <row r="36" spans="1:9" x14ac:dyDescent="0.25">
      <c r="A36" s="143" t="s">
        <v>396</v>
      </c>
      <c r="B36" s="893"/>
      <c r="C36" s="153"/>
      <c r="D36" s="154"/>
      <c r="E36" s="155"/>
      <c r="F36" s="153"/>
      <c r="G36" s="154"/>
      <c r="H36" s="155"/>
      <c r="I36" s="156"/>
    </row>
    <row r="37" spans="1:9" x14ac:dyDescent="0.25">
      <c r="A37" s="157" t="s">
        <v>397</v>
      </c>
      <c r="B37" s="158"/>
      <c r="C37" s="159">
        <v>395</v>
      </c>
      <c r="D37" s="161">
        <v>0.61</v>
      </c>
      <c r="E37" s="160">
        <v>653</v>
      </c>
      <c r="F37" s="159">
        <v>527</v>
      </c>
      <c r="G37" s="161">
        <v>0.63</v>
      </c>
      <c r="H37" s="160">
        <v>833</v>
      </c>
      <c r="I37" s="162">
        <v>1486</v>
      </c>
    </row>
    <row r="38" spans="1:9" ht="15" x14ac:dyDescent="0.25">
      <c r="A38" s="887" t="s">
        <v>398</v>
      </c>
      <c r="B38" s="888"/>
      <c r="C38" s="889">
        <v>133</v>
      </c>
      <c r="D38" s="890">
        <v>0.82</v>
      </c>
      <c r="E38" s="891">
        <v>163</v>
      </c>
      <c r="F38" s="889">
        <v>259</v>
      </c>
      <c r="G38" s="890">
        <v>0.65</v>
      </c>
      <c r="H38" s="891">
        <v>396</v>
      </c>
      <c r="I38" s="892">
        <v>559</v>
      </c>
    </row>
    <row r="39" spans="1:9" x14ac:dyDescent="0.25">
      <c r="A39" s="1126" t="s">
        <v>399</v>
      </c>
      <c r="B39" s="1127"/>
      <c r="C39" s="1127"/>
      <c r="D39" s="1127"/>
      <c r="E39" s="1127"/>
      <c r="F39" s="1127"/>
      <c r="G39" s="1127"/>
      <c r="H39" s="1127"/>
      <c r="I39" s="1127"/>
    </row>
    <row r="40" spans="1:9" x14ac:dyDescent="0.25">
      <c r="A40" s="1126" t="s">
        <v>400</v>
      </c>
      <c r="B40" s="1127"/>
      <c r="C40" s="1127"/>
      <c r="D40" s="1127"/>
      <c r="E40" s="1127"/>
      <c r="F40" s="1127"/>
      <c r="G40" s="1127"/>
      <c r="H40" s="1127"/>
      <c r="I40" s="1127"/>
    </row>
    <row r="41" spans="1:9" x14ac:dyDescent="0.25">
      <c r="A41" s="86" t="s">
        <v>401</v>
      </c>
      <c r="B41" s="95"/>
      <c r="C41" s="96"/>
      <c r="D41" s="87"/>
      <c r="E41" s="90"/>
      <c r="F41" s="91"/>
      <c r="G41" s="87"/>
      <c r="H41" s="90"/>
      <c r="I41" s="88"/>
    </row>
    <row r="42" spans="1:9" ht="13.9" customHeight="1" x14ac:dyDescent="0.25">
      <c r="A42" s="1125" t="s">
        <v>402</v>
      </c>
      <c r="B42" s="1125"/>
      <c r="C42" s="1125"/>
      <c r="D42" s="1125"/>
      <c r="E42" s="1125"/>
      <c r="F42" s="1125"/>
      <c r="G42" s="1125"/>
      <c r="H42" s="1125"/>
      <c r="I42" s="1125"/>
    </row>
    <row r="43" spans="1:9" x14ac:dyDescent="0.25">
      <c r="A43" s="1125"/>
      <c r="B43" s="1125"/>
      <c r="C43" s="1125"/>
      <c r="D43" s="1125"/>
      <c r="E43" s="1125"/>
      <c r="F43" s="1125"/>
      <c r="G43" s="1125"/>
      <c r="H43" s="1125"/>
      <c r="I43" s="1125"/>
    </row>
    <row r="44" spans="1:9" x14ac:dyDescent="0.25">
      <c r="A44" s="1125"/>
      <c r="B44" s="1125"/>
      <c r="C44" s="1125"/>
      <c r="D44" s="1125"/>
      <c r="E44" s="1125"/>
      <c r="F44" s="1125"/>
      <c r="G44" s="1125"/>
      <c r="H44" s="1125"/>
      <c r="I44" s="1125"/>
    </row>
  </sheetData>
  <sheetProtection algorithmName="SHA-512" hashValue="jcBZcx3dyD4wLCzAM7z/wMweHBx8+bBzfNbESlKvOueXNm9LNIKVktez3u62lYbUEluHpKel2bMb6Ax20QGG/A==" saltValue="KX2aQsmITqtJMFbl1uqofQ==" spinCount="100000" sheet="1" objects="1" scenarios="1"/>
  <mergeCells count="9">
    <mergeCell ref="A42:I44"/>
    <mergeCell ref="A39:I39"/>
    <mergeCell ref="A40:I40"/>
    <mergeCell ref="C3:E3"/>
    <mergeCell ref="F3:H3"/>
    <mergeCell ref="A22:A27"/>
    <mergeCell ref="A28:A33"/>
    <mergeCell ref="A5:A17"/>
    <mergeCell ref="A18:A21"/>
  </mergeCells>
  <printOptions horizontalCentered="1"/>
  <pageMargins left="0.25" right="0.25" top="0.75" bottom="0.75" header="0.3" footer="0.3"/>
  <pageSetup scale="74" orientation="landscape" r:id="rId1"/>
  <headerFooter>
    <oddFooter>&amp;C&amp;"Century Gothic,Regular"&amp;9Page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01765-FCFF-4A16-901B-A74E2B2D9E80}">
  <sheetPr codeName="Sheet8">
    <tabColor rgb="FF0080B0"/>
    <pageSetUpPr fitToPage="1"/>
  </sheetPr>
  <dimension ref="A1:J48"/>
  <sheetViews>
    <sheetView zoomScale="90" zoomScaleNormal="90" zoomScaleSheetLayoutView="100" workbookViewId="0"/>
  </sheetViews>
  <sheetFormatPr defaultColWidth="9.28515625" defaultRowHeight="15" x14ac:dyDescent="0.25"/>
  <cols>
    <col min="1" max="1" width="29.7109375" style="58" customWidth="1"/>
    <col min="2" max="8" width="14.85546875" style="94" customWidth="1"/>
    <col min="9" max="9" width="14.85546875" style="97" customWidth="1"/>
    <col min="10" max="10" width="13.28515625" style="94" customWidth="1"/>
  </cols>
  <sheetData>
    <row r="1" spans="1:10" x14ac:dyDescent="0.25">
      <c r="A1" s="53" t="s">
        <v>84</v>
      </c>
      <c r="B1" s="54"/>
      <c r="C1" s="54"/>
      <c r="D1" s="54"/>
      <c r="E1" s="54"/>
      <c r="F1" s="54"/>
      <c r="G1" s="54"/>
      <c r="H1" s="54"/>
      <c r="I1" s="55"/>
      <c r="J1" s="56"/>
    </row>
    <row r="2" spans="1:10" x14ac:dyDescent="0.25">
      <c r="A2" s="59" t="s">
        <v>403</v>
      </c>
      <c r="B2" s="60"/>
      <c r="C2" s="60"/>
      <c r="D2" s="60"/>
      <c r="E2" s="60"/>
      <c r="F2" s="60"/>
      <c r="G2" s="60"/>
      <c r="H2" s="60"/>
      <c r="I2" s="60"/>
      <c r="J2" s="61"/>
    </row>
    <row r="3" spans="1:10" ht="15.75" thickBot="1" x14ac:dyDescent="0.3">
      <c r="A3" s="62" t="s">
        <v>182</v>
      </c>
      <c r="B3" s="1134" t="s">
        <v>404</v>
      </c>
      <c r="C3" s="1135"/>
      <c r="D3" s="1131" t="s">
        <v>405</v>
      </c>
      <c r="E3" s="1132"/>
      <c r="F3" s="1132"/>
      <c r="G3" s="1132"/>
      <c r="H3" s="1132"/>
      <c r="I3" s="1133"/>
      <c r="J3" s="61"/>
    </row>
    <row r="4" spans="1:10" ht="42" x14ac:dyDescent="0.25">
      <c r="A4" s="63"/>
      <c r="B4" s="64" t="s">
        <v>406</v>
      </c>
      <c r="C4" s="65" t="s">
        <v>407</v>
      </c>
      <c r="D4" s="66" t="s">
        <v>408</v>
      </c>
      <c r="E4" s="66" t="s">
        <v>409</v>
      </c>
      <c r="F4" s="66" t="s">
        <v>410</v>
      </c>
      <c r="G4" s="66" t="s">
        <v>411</v>
      </c>
      <c r="H4" s="66" t="s">
        <v>412</v>
      </c>
      <c r="I4" s="67" t="s">
        <v>413</v>
      </c>
      <c r="J4" s="68" t="s">
        <v>315</v>
      </c>
    </row>
    <row r="5" spans="1:10" x14ac:dyDescent="0.25">
      <c r="A5" s="69" t="s">
        <v>414</v>
      </c>
      <c r="B5" s="70"/>
      <c r="C5" s="71"/>
      <c r="D5" s="70"/>
      <c r="E5" s="70"/>
      <c r="F5" s="70"/>
      <c r="G5" s="70"/>
      <c r="H5" s="70"/>
      <c r="I5" s="72"/>
      <c r="J5" s="73"/>
    </row>
    <row r="6" spans="1:10" x14ac:dyDescent="0.25">
      <c r="A6" s="75" t="s">
        <v>415</v>
      </c>
      <c r="B6" s="76">
        <v>1</v>
      </c>
      <c r="C6" s="77">
        <v>0</v>
      </c>
      <c r="D6" s="76">
        <v>9</v>
      </c>
      <c r="E6" s="76">
        <v>2</v>
      </c>
      <c r="F6" s="76">
        <v>0</v>
      </c>
      <c r="G6" s="76">
        <v>2</v>
      </c>
      <c r="H6" s="76">
        <v>3</v>
      </c>
      <c r="I6" s="77">
        <v>0</v>
      </c>
      <c r="J6" s="78">
        <v>17</v>
      </c>
    </row>
    <row r="7" spans="1:10" x14ac:dyDescent="0.25">
      <c r="A7" s="75" t="s">
        <v>416</v>
      </c>
      <c r="B7" s="76">
        <v>1</v>
      </c>
      <c r="C7" s="77">
        <v>1</v>
      </c>
      <c r="D7" s="76">
        <v>11</v>
      </c>
      <c r="E7" s="76">
        <v>0</v>
      </c>
      <c r="F7" s="76">
        <v>1</v>
      </c>
      <c r="G7" s="76">
        <v>6</v>
      </c>
      <c r="H7" s="76">
        <v>0</v>
      </c>
      <c r="I7" s="77">
        <v>1</v>
      </c>
      <c r="J7" s="78">
        <v>21</v>
      </c>
    </row>
    <row r="8" spans="1:10" x14ac:dyDescent="0.25">
      <c r="A8" s="69" t="s">
        <v>417</v>
      </c>
      <c r="B8" s="79"/>
      <c r="C8" s="80"/>
      <c r="D8" s="79"/>
      <c r="E8" s="79"/>
      <c r="F8" s="79"/>
      <c r="G8" s="79"/>
      <c r="H8" s="79"/>
      <c r="I8" s="80"/>
      <c r="J8" s="81"/>
    </row>
    <row r="9" spans="1:10" x14ac:dyDescent="0.25">
      <c r="A9" s="75" t="s">
        <v>418</v>
      </c>
      <c r="B9" s="76">
        <v>2</v>
      </c>
      <c r="C9" s="77">
        <v>1</v>
      </c>
      <c r="D9" s="76">
        <v>11</v>
      </c>
      <c r="E9" s="76">
        <v>2</v>
      </c>
      <c r="F9" s="76">
        <v>0</v>
      </c>
      <c r="G9" s="76">
        <v>1</v>
      </c>
      <c r="H9" s="76">
        <v>3</v>
      </c>
      <c r="I9" s="77">
        <v>0</v>
      </c>
      <c r="J9" s="78">
        <v>20</v>
      </c>
    </row>
    <row r="10" spans="1:10" x14ac:dyDescent="0.25">
      <c r="A10" s="75" t="s">
        <v>419</v>
      </c>
      <c r="B10" s="76">
        <v>0</v>
      </c>
      <c r="C10" s="77">
        <v>0</v>
      </c>
      <c r="D10" s="76">
        <v>7</v>
      </c>
      <c r="E10" s="76">
        <v>0</v>
      </c>
      <c r="F10" s="76">
        <v>1</v>
      </c>
      <c r="G10" s="76">
        <v>7</v>
      </c>
      <c r="H10" s="76">
        <v>0</v>
      </c>
      <c r="I10" s="77">
        <v>1</v>
      </c>
      <c r="J10" s="78">
        <v>16</v>
      </c>
    </row>
    <row r="11" spans="1:10" x14ac:dyDescent="0.25">
      <c r="A11" s="75" t="s">
        <v>420</v>
      </c>
      <c r="B11" s="76">
        <v>0</v>
      </c>
      <c r="C11" s="77">
        <v>0</v>
      </c>
      <c r="D11" s="76">
        <v>0</v>
      </c>
      <c r="E11" s="76">
        <v>0</v>
      </c>
      <c r="F11" s="76">
        <v>0</v>
      </c>
      <c r="G11" s="76">
        <v>0</v>
      </c>
      <c r="H11" s="76">
        <v>0</v>
      </c>
      <c r="I11" s="77">
        <v>0</v>
      </c>
      <c r="J11" s="78">
        <v>0</v>
      </c>
    </row>
    <row r="12" spans="1:10" x14ac:dyDescent="0.25">
      <c r="A12" s="82" t="s">
        <v>421</v>
      </c>
      <c r="B12" s="83">
        <v>0</v>
      </c>
      <c r="C12" s="84">
        <v>0</v>
      </c>
      <c r="D12" s="83">
        <v>2</v>
      </c>
      <c r="E12" s="83">
        <v>0</v>
      </c>
      <c r="F12" s="83">
        <v>0</v>
      </c>
      <c r="G12" s="83">
        <v>0</v>
      </c>
      <c r="H12" s="83">
        <v>0</v>
      </c>
      <c r="I12" s="84">
        <v>0</v>
      </c>
      <c r="J12" s="85">
        <v>2</v>
      </c>
    </row>
    <row r="13" spans="1:10" x14ac:dyDescent="0.25">
      <c r="A13" s="86" t="s">
        <v>422</v>
      </c>
      <c r="B13" s="851"/>
      <c r="C13" s="851"/>
      <c r="D13" s="851"/>
      <c r="E13" s="851"/>
      <c r="F13" s="851"/>
      <c r="G13" s="851"/>
      <c r="H13" s="851"/>
      <c r="I13" s="851"/>
      <c r="J13" s="852"/>
    </row>
    <row r="14" spans="1:10" x14ac:dyDescent="0.25">
      <c r="A14" s="86" t="s">
        <v>423</v>
      </c>
      <c r="B14" s="853"/>
      <c r="C14" s="853"/>
      <c r="D14" s="854"/>
      <c r="E14" s="852"/>
      <c r="F14" s="88"/>
      <c r="G14" s="88"/>
      <c r="H14" s="852"/>
      <c r="I14" s="88"/>
      <c r="J14" s="852"/>
    </row>
    <row r="15" spans="1:10" ht="13.9" customHeight="1" x14ac:dyDescent="0.25">
      <c r="A15" s="1119" t="s">
        <v>424</v>
      </c>
      <c r="B15" s="1119"/>
      <c r="C15" s="1119"/>
      <c r="D15" s="1119"/>
      <c r="E15" s="1119"/>
      <c r="F15" s="1119"/>
      <c r="G15" s="1119"/>
      <c r="H15" s="1119"/>
      <c r="I15" s="1119"/>
      <c r="J15" s="1119"/>
    </row>
    <row r="16" spans="1:10" x14ac:dyDescent="0.25">
      <c r="A16" s="1119"/>
      <c r="B16" s="1119"/>
      <c r="C16" s="1119"/>
      <c r="D16" s="1119"/>
      <c r="E16" s="1119"/>
      <c r="F16" s="1119"/>
      <c r="G16" s="1119"/>
      <c r="H16" s="1119"/>
      <c r="I16" s="1119"/>
      <c r="J16" s="1119"/>
    </row>
    <row r="17" spans="1:10" ht="13.9" customHeight="1" x14ac:dyDescent="0.25">
      <c r="A17" s="1119" t="s">
        <v>425</v>
      </c>
      <c r="B17" s="1119"/>
      <c r="C17" s="1119"/>
      <c r="D17" s="1119"/>
      <c r="E17" s="1119"/>
      <c r="F17" s="1119"/>
      <c r="G17" s="1119"/>
      <c r="H17" s="1119"/>
      <c r="I17" s="1119"/>
      <c r="J17" s="1119"/>
    </row>
    <row r="18" spans="1:10" x14ac:dyDescent="0.25">
      <c r="A18" s="1119"/>
      <c r="B18" s="1119"/>
      <c r="C18" s="1119"/>
      <c r="D18" s="1119"/>
      <c r="E18" s="1119"/>
      <c r="F18" s="1119"/>
      <c r="G18" s="1119"/>
      <c r="H18" s="1119"/>
      <c r="I18" s="1119"/>
      <c r="J18" s="1119"/>
    </row>
    <row r="19" spans="1:10" x14ac:dyDescent="0.25">
      <c r="A19" s="59"/>
      <c r="B19" s="60"/>
      <c r="C19" s="60"/>
      <c r="D19" s="60"/>
      <c r="E19" s="60"/>
      <c r="F19" s="60"/>
      <c r="G19" s="60"/>
      <c r="H19" s="60"/>
      <c r="I19" s="60"/>
      <c r="J19" s="61"/>
    </row>
    <row r="20" spans="1:10" x14ac:dyDescent="0.25">
      <c r="A20" s="57"/>
      <c r="B20" s="91"/>
      <c r="C20" s="91"/>
      <c r="D20" s="91"/>
      <c r="E20" s="91"/>
      <c r="F20" s="91"/>
      <c r="G20" s="91"/>
      <c r="H20" s="91"/>
      <c r="I20" s="87"/>
      <c r="J20" s="87"/>
    </row>
    <row r="21" spans="1:10" x14ac:dyDescent="0.25">
      <c r="A21" s="57"/>
      <c r="B21" s="91"/>
      <c r="C21" s="91"/>
      <c r="D21" s="91"/>
      <c r="E21" s="91"/>
      <c r="F21" s="91"/>
      <c r="G21" s="91"/>
      <c r="H21" s="91"/>
      <c r="I21" s="87"/>
      <c r="J21" s="87"/>
    </row>
    <row r="22" spans="1:10" x14ac:dyDescent="0.25">
      <c r="A22" s="57"/>
      <c r="B22" s="91"/>
      <c r="C22" s="91"/>
      <c r="D22" s="91"/>
      <c r="E22" s="91"/>
      <c r="F22" s="91"/>
      <c r="G22" s="91"/>
      <c r="H22" s="91"/>
      <c r="I22" s="87"/>
      <c r="J22" s="93"/>
    </row>
    <row r="23" spans="1:10" x14ac:dyDescent="0.25">
      <c r="A23" s="57"/>
      <c r="B23" s="91"/>
      <c r="C23" s="91"/>
      <c r="D23" s="91"/>
      <c r="E23" s="91"/>
      <c r="F23" s="91"/>
      <c r="G23" s="91"/>
      <c r="H23" s="91"/>
      <c r="I23" s="87"/>
      <c r="J23" s="87"/>
    </row>
    <row r="24" spans="1:10" x14ac:dyDescent="0.25">
      <c r="A24" s="57"/>
      <c r="B24" s="91"/>
      <c r="C24" s="91"/>
      <c r="D24" s="91"/>
      <c r="E24" s="91"/>
      <c r="F24" s="91"/>
      <c r="G24" s="91"/>
      <c r="H24" s="91"/>
      <c r="I24" s="87"/>
      <c r="J24" s="87"/>
    </row>
    <row r="25" spans="1:10" x14ac:dyDescent="0.25">
      <c r="A25" s="57"/>
      <c r="B25" s="91"/>
      <c r="C25" s="91"/>
      <c r="D25" s="91"/>
      <c r="E25" s="91"/>
      <c r="F25" s="91"/>
      <c r="G25" s="91"/>
      <c r="H25" s="91"/>
      <c r="I25" s="87"/>
      <c r="J25" s="87"/>
    </row>
    <row r="26" spans="1:10" x14ac:dyDescent="0.25">
      <c r="A26" s="57"/>
      <c r="B26" s="91"/>
      <c r="C26" s="91"/>
      <c r="D26" s="91"/>
      <c r="E26" s="91"/>
      <c r="F26" s="91"/>
      <c r="G26" s="91"/>
      <c r="H26" s="91"/>
      <c r="I26" s="87"/>
      <c r="J26" s="87"/>
    </row>
    <row r="27" spans="1:10" x14ac:dyDescent="0.25">
      <c r="A27" s="57"/>
      <c r="B27" s="91"/>
      <c r="C27" s="91"/>
      <c r="D27" s="91"/>
      <c r="E27" s="91"/>
      <c r="F27" s="91"/>
      <c r="G27" s="91"/>
      <c r="H27" s="91"/>
      <c r="I27" s="87"/>
      <c r="J27" s="87"/>
    </row>
    <row r="28" spans="1:10" x14ac:dyDescent="0.25">
      <c r="A28" s="57"/>
      <c r="B28" s="91"/>
      <c r="C28" s="91"/>
      <c r="D28" s="91"/>
      <c r="E28" s="91"/>
      <c r="F28" s="91"/>
      <c r="G28" s="91"/>
      <c r="H28" s="91"/>
      <c r="I28" s="87"/>
      <c r="J28" s="87"/>
    </row>
    <row r="29" spans="1:10" x14ac:dyDescent="0.25">
      <c r="A29" s="57"/>
      <c r="B29" s="91"/>
      <c r="C29" s="91"/>
      <c r="D29" s="91"/>
      <c r="E29" s="91"/>
      <c r="F29" s="91"/>
      <c r="G29" s="91"/>
      <c r="H29" s="91"/>
      <c r="I29" s="87"/>
      <c r="J29" s="87"/>
    </row>
    <row r="30" spans="1:10" x14ac:dyDescent="0.25">
      <c r="A30" s="57"/>
      <c r="B30" s="91"/>
      <c r="C30" s="91"/>
      <c r="D30" s="91"/>
      <c r="E30" s="91"/>
      <c r="F30" s="91"/>
      <c r="G30" s="91"/>
      <c r="H30" s="91"/>
      <c r="I30" s="87"/>
      <c r="J30" s="87"/>
    </row>
    <row r="31" spans="1:10" x14ac:dyDescent="0.25">
      <c r="A31" s="57"/>
      <c r="B31" s="91"/>
      <c r="C31" s="91"/>
      <c r="D31" s="91"/>
      <c r="E31" s="91"/>
      <c r="F31" s="91"/>
      <c r="G31" s="91"/>
      <c r="H31" s="91"/>
      <c r="I31" s="87"/>
      <c r="J31" s="87"/>
    </row>
    <row r="32" spans="1:10" x14ac:dyDescent="0.25">
      <c r="A32" s="57"/>
      <c r="B32" s="91"/>
      <c r="C32" s="91"/>
      <c r="D32" s="91"/>
      <c r="E32" s="91"/>
      <c r="F32" s="91"/>
      <c r="G32" s="91"/>
      <c r="H32" s="91"/>
      <c r="I32" s="87"/>
      <c r="J32" s="87"/>
    </row>
    <row r="33" spans="1:10" x14ac:dyDescent="0.25">
      <c r="A33" s="57"/>
      <c r="B33" s="91"/>
      <c r="C33" s="91"/>
      <c r="D33" s="91"/>
      <c r="E33" s="91"/>
      <c r="F33" s="91"/>
      <c r="G33" s="91"/>
      <c r="H33" s="91"/>
      <c r="I33" s="87"/>
      <c r="J33" s="87"/>
    </row>
    <row r="34" spans="1:10" x14ac:dyDescent="0.25">
      <c r="A34" s="57"/>
      <c r="B34" s="91"/>
      <c r="C34" s="91"/>
      <c r="D34" s="91"/>
      <c r="E34" s="91"/>
      <c r="F34" s="91"/>
      <c r="G34" s="91"/>
      <c r="H34" s="91"/>
      <c r="I34" s="87"/>
      <c r="J34" s="87"/>
    </row>
    <row r="35" spans="1:10" x14ac:dyDescent="0.25">
      <c r="A35" s="57"/>
      <c r="B35" s="91"/>
      <c r="C35" s="91"/>
      <c r="D35" s="91"/>
      <c r="E35" s="91"/>
      <c r="F35" s="91"/>
      <c r="G35" s="91"/>
      <c r="H35" s="91"/>
      <c r="I35" s="87"/>
      <c r="J35" s="87"/>
    </row>
    <row r="36" spans="1:10" x14ac:dyDescent="0.25">
      <c r="A36" s="57"/>
      <c r="B36" s="91"/>
      <c r="C36" s="91"/>
      <c r="D36" s="91"/>
      <c r="E36" s="91"/>
      <c r="F36" s="91"/>
      <c r="G36" s="91"/>
      <c r="H36" s="91"/>
      <c r="I36" s="87"/>
      <c r="J36" s="87"/>
    </row>
    <row r="37" spans="1:10" x14ac:dyDescent="0.25">
      <c r="A37" s="57"/>
      <c r="B37" s="91"/>
      <c r="C37" s="91"/>
      <c r="D37" s="91"/>
      <c r="E37" s="91"/>
      <c r="F37" s="91"/>
      <c r="G37" s="91"/>
      <c r="H37" s="91"/>
      <c r="I37" s="87"/>
      <c r="J37" s="87"/>
    </row>
    <row r="38" spans="1:10" x14ac:dyDescent="0.25">
      <c r="A38" s="57"/>
      <c r="B38" s="91"/>
      <c r="C38" s="91"/>
      <c r="D38" s="91"/>
      <c r="E38" s="91"/>
      <c r="F38" s="91"/>
      <c r="G38" s="91"/>
      <c r="H38" s="91"/>
      <c r="I38" s="87"/>
      <c r="J38" s="87"/>
    </row>
    <row r="39" spans="1:10" x14ac:dyDescent="0.25">
      <c r="A39" s="57"/>
      <c r="B39" s="91"/>
      <c r="C39" s="91"/>
      <c r="D39" s="91"/>
      <c r="E39" s="91"/>
      <c r="F39" s="91"/>
      <c r="G39" s="91"/>
      <c r="H39" s="91"/>
      <c r="I39" s="87"/>
      <c r="J39" s="87"/>
    </row>
    <row r="40" spans="1:10" x14ac:dyDescent="0.25">
      <c r="A40" s="57"/>
      <c r="B40" s="91"/>
      <c r="C40" s="91"/>
      <c r="D40" s="91"/>
      <c r="E40" s="91"/>
      <c r="F40" s="91"/>
      <c r="G40" s="91"/>
      <c r="H40" s="91"/>
      <c r="I40" s="87"/>
      <c r="J40" s="87"/>
    </row>
    <row r="41" spans="1:10" x14ac:dyDescent="0.25">
      <c r="A41" s="57"/>
      <c r="B41" s="91"/>
      <c r="C41" s="91"/>
      <c r="D41" s="91"/>
      <c r="E41" s="91"/>
      <c r="F41" s="91"/>
      <c r="G41" s="91"/>
      <c r="H41" s="91"/>
      <c r="I41" s="87"/>
      <c r="J41" s="87"/>
    </row>
    <row r="42" spans="1:10" x14ac:dyDescent="0.25">
      <c r="A42" s="57"/>
      <c r="B42" s="91"/>
      <c r="C42" s="91"/>
      <c r="D42" s="91"/>
      <c r="E42" s="91"/>
      <c r="F42" s="91"/>
      <c r="G42" s="91"/>
      <c r="H42" s="91"/>
      <c r="I42" s="87"/>
      <c r="J42" s="87"/>
    </row>
    <row r="43" spans="1:10" x14ac:dyDescent="0.25">
      <c r="A43" s="57"/>
      <c r="B43" s="91"/>
      <c r="C43" s="91"/>
      <c r="D43" s="91"/>
      <c r="E43" s="91"/>
      <c r="F43" s="91"/>
      <c r="G43" s="91"/>
      <c r="H43" s="91"/>
      <c r="I43" s="87"/>
      <c r="J43" s="87"/>
    </row>
    <row r="44" spans="1:10" x14ac:dyDescent="0.25">
      <c r="A44" s="57"/>
      <c r="B44" s="91"/>
      <c r="C44" s="91"/>
      <c r="D44" s="91"/>
      <c r="E44" s="91"/>
      <c r="F44" s="91"/>
      <c r="G44" s="91"/>
      <c r="H44" s="91"/>
      <c r="I44" s="87"/>
      <c r="J44" s="87"/>
    </row>
    <row r="45" spans="1:10" x14ac:dyDescent="0.25">
      <c r="A45" s="57"/>
      <c r="B45" s="91"/>
      <c r="C45" s="91"/>
      <c r="D45" s="91"/>
      <c r="E45" s="91"/>
      <c r="F45" s="91"/>
      <c r="G45" s="91"/>
      <c r="H45" s="91"/>
      <c r="I45" s="87"/>
      <c r="J45" s="87"/>
    </row>
    <row r="46" spans="1:10" x14ac:dyDescent="0.25">
      <c r="A46" s="57"/>
      <c r="B46" s="91"/>
      <c r="C46" s="91"/>
      <c r="D46" s="91"/>
      <c r="E46" s="91"/>
      <c r="F46" s="91"/>
      <c r="G46" s="91"/>
      <c r="H46" s="91"/>
      <c r="I46" s="87"/>
      <c r="J46" s="87"/>
    </row>
    <row r="47" spans="1:10" x14ac:dyDescent="0.25">
      <c r="A47" s="1117" t="s">
        <v>426</v>
      </c>
      <c r="B47" s="1117"/>
      <c r="C47" s="1117"/>
      <c r="D47" s="1117"/>
      <c r="E47" s="1117"/>
      <c r="F47" s="1117"/>
      <c r="G47" s="1117"/>
      <c r="H47" s="1117"/>
      <c r="I47" s="1117"/>
      <c r="J47" s="1117"/>
    </row>
    <row r="48" spans="1:10" x14ac:dyDescent="0.25">
      <c r="A48" s="1117"/>
      <c r="B48" s="1117"/>
      <c r="C48" s="1117"/>
      <c r="D48" s="1117"/>
      <c r="E48" s="1117"/>
      <c r="F48" s="1117"/>
      <c r="G48" s="1117"/>
      <c r="H48" s="1117"/>
      <c r="I48" s="1117"/>
      <c r="J48" s="1117"/>
    </row>
  </sheetData>
  <sheetProtection algorithmName="SHA-512" hashValue="7S+MTmnMC/ehhcDgmz7B6LjgcYNGGk0631hc1Zie80LNFrJFwjSE7K0JB+ysbvtxhC89GpcwVFdi4WAlbMUTPA==" saltValue="pk01S66XKbXlj3yt415WaA==" spinCount="100000" sheet="1" objects="1" scenarios="1"/>
  <mergeCells count="5">
    <mergeCell ref="D3:I3"/>
    <mergeCell ref="B3:C3"/>
    <mergeCell ref="A15:J16"/>
    <mergeCell ref="A17:J18"/>
    <mergeCell ref="A47:J48"/>
  </mergeCells>
  <printOptions horizontalCentered="1"/>
  <pageMargins left="0.25" right="0.25" top="0.75" bottom="0.75" header="0.3" footer="0.3"/>
  <pageSetup scale="69" orientation="landscape" r:id="rId1"/>
  <headerFooter>
    <oddFooter>&amp;C&amp;"Century Gothic,Regular"&amp;9Page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D2079-E52D-4EA7-8294-8069B471AC51}">
  <sheetPr codeName="Sheet33">
    <tabColor rgb="FF85A612"/>
  </sheetPr>
  <dimension ref="A1:H82"/>
  <sheetViews>
    <sheetView zoomScaleNormal="100" zoomScaleSheetLayoutView="130" workbookViewId="0">
      <pane ySplit="3" topLeftCell="A48" activePane="bottomLeft" state="frozen"/>
      <selection activeCell="A4" sqref="A4:K6"/>
      <selection pane="bottomLeft" sqref="A1:G82"/>
    </sheetView>
  </sheetViews>
  <sheetFormatPr defaultColWidth="8.7109375" defaultRowHeight="15" x14ac:dyDescent="0.25"/>
  <cols>
    <col min="1" max="1" width="25" style="58" bestFit="1" customWidth="1"/>
    <col min="2" max="2" width="35.42578125" style="362" customWidth="1"/>
    <col min="3" max="7" width="13.7109375" style="363" customWidth="1"/>
    <col min="8" max="8" width="9.42578125" bestFit="1" customWidth="1"/>
  </cols>
  <sheetData>
    <row r="1" spans="1:7" x14ac:dyDescent="0.25">
      <c r="A1" s="53" t="s">
        <v>84</v>
      </c>
      <c r="B1" s="336"/>
      <c r="C1" s="453"/>
      <c r="D1" s="453"/>
      <c r="E1" s="453"/>
      <c r="F1" s="453"/>
      <c r="G1" s="454"/>
    </row>
    <row r="2" spans="1:7" x14ac:dyDescent="0.25">
      <c r="A2" s="59" t="s">
        <v>427</v>
      </c>
      <c r="B2" s="60"/>
      <c r="C2" s="60"/>
      <c r="D2" s="166"/>
      <c r="E2" s="166"/>
      <c r="F2" s="166"/>
      <c r="G2" s="167"/>
    </row>
    <row r="3" spans="1:7" ht="15.75" thickBot="1" x14ac:dyDescent="0.3">
      <c r="A3" s="62" t="s">
        <v>86</v>
      </c>
      <c r="B3" s="102"/>
      <c r="C3" s="102">
        <v>2020</v>
      </c>
      <c r="D3" s="102">
        <v>2021</v>
      </c>
      <c r="E3" s="102">
        <v>2022</v>
      </c>
      <c r="F3" s="102">
        <v>2023</v>
      </c>
      <c r="G3" s="168">
        <v>2024</v>
      </c>
    </row>
    <row r="4" spans="1:7" x14ac:dyDescent="0.25">
      <c r="A4" s="1136" t="s">
        <v>428</v>
      </c>
      <c r="B4" s="1137"/>
      <c r="C4" s="1137"/>
      <c r="D4" s="1137"/>
      <c r="E4" s="1137"/>
      <c r="F4" s="1137"/>
      <c r="G4" s="1138"/>
    </row>
    <row r="5" spans="1:7" x14ac:dyDescent="0.25">
      <c r="A5" s="1104" t="s">
        <v>213</v>
      </c>
      <c r="B5" s="113" t="s">
        <v>112</v>
      </c>
      <c r="C5" s="456"/>
      <c r="D5" s="456"/>
      <c r="E5" s="456"/>
      <c r="F5" s="456"/>
      <c r="G5" s="457"/>
    </row>
    <row r="6" spans="1:7" x14ac:dyDescent="0.25">
      <c r="A6" s="1105"/>
      <c r="B6" s="116" t="s">
        <v>214</v>
      </c>
      <c r="C6" s="458">
        <v>162.715</v>
      </c>
      <c r="D6" s="458">
        <v>163.18199999999999</v>
      </c>
      <c r="E6" s="458">
        <v>179.77600000000001</v>
      </c>
      <c r="F6" s="458">
        <v>185.09200000000001</v>
      </c>
      <c r="G6" s="459">
        <v>210</v>
      </c>
    </row>
    <row r="7" spans="1:7" x14ac:dyDescent="0.25">
      <c r="A7" s="1105"/>
      <c r="B7" s="116" t="s">
        <v>217</v>
      </c>
      <c r="C7" s="458">
        <v>53.110999999999997</v>
      </c>
      <c r="D7" s="458">
        <v>100.331</v>
      </c>
      <c r="E7" s="460">
        <v>87.19</v>
      </c>
      <c r="F7" s="458">
        <v>132.46700000000001</v>
      </c>
      <c r="G7" s="459">
        <v>146</v>
      </c>
    </row>
    <row r="8" spans="1:7" x14ac:dyDescent="0.25">
      <c r="A8" s="1105"/>
      <c r="B8" s="116" t="s">
        <v>218</v>
      </c>
      <c r="C8" s="458">
        <v>627.79700000000003</v>
      </c>
      <c r="D8" s="458">
        <v>620.63599999999997</v>
      </c>
      <c r="E8" s="460">
        <v>656.64</v>
      </c>
      <c r="F8" s="458">
        <v>641.44399999999996</v>
      </c>
      <c r="G8" s="459">
        <v>638</v>
      </c>
    </row>
    <row r="9" spans="1:7" x14ac:dyDescent="0.25">
      <c r="A9" s="1105"/>
      <c r="B9" s="123" t="s">
        <v>219</v>
      </c>
      <c r="C9" s="458">
        <v>225.197</v>
      </c>
      <c r="D9" s="458">
        <v>185.084</v>
      </c>
      <c r="E9" s="460">
        <v>202.37299999999999</v>
      </c>
      <c r="F9" s="458">
        <v>244.30799999999999</v>
      </c>
      <c r="G9" s="459">
        <v>266</v>
      </c>
    </row>
    <row r="10" spans="1:7" x14ac:dyDescent="0.25">
      <c r="A10" s="1105"/>
      <c r="B10" s="123" t="s">
        <v>220</v>
      </c>
      <c r="C10" s="458">
        <v>119.19</v>
      </c>
      <c r="D10" s="458">
        <v>154.97800000000001</v>
      </c>
      <c r="E10" s="460">
        <v>145.309</v>
      </c>
      <c r="F10" s="458">
        <v>151.58699999999999</v>
      </c>
      <c r="G10" s="459">
        <v>149</v>
      </c>
    </row>
    <row r="11" spans="1:7" x14ac:dyDescent="0.25">
      <c r="A11" s="1105"/>
      <c r="B11" s="124" t="s">
        <v>221</v>
      </c>
      <c r="C11" s="460">
        <v>41.91</v>
      </c>
      <c r="D11" s="460">
        <v>40.622</v>
      </c>
      <c r="E11" s="460">
        <v>46.534999999999997</v>
      </c>
      <c r="F11" s="460">
        <v>51.256999999999998</v>
      </c>
      <c r="G11" s="461">
        <v>21</v>
      </c>
    </row>
    <row r="12" spans="1:7" x14ac:dyDescent="0.25">
      <c r="A12" s="1105"/>
      <c r="B12" s="113" t="s">
        <v>114</v>
      </c>
      <c r="C12" s="456"/>
      <c r="D12" s="456"/>
      <c r="E12" s="456"/>
      <c r="F12" s="456"/>
      <c r="G12" s="462"/>
    </row>
    <row r="13" spans="1:7" x14ac:dyDescent="0.25">
      <c r="A13" s="1105"/>
      <c r="B13" s="116" t="s">
        <v>222</v>
      </c>
      <c r="C13" s="458">
        <v>564.12699999999995</v>
      </c>
      <c r="D13" s="458">
        <v>644.12599999999998</v>
      </c>
      <c r="E13" s="458">
        <v>664.04399999999998</v>
      </c>
      <c r="F13" s="458">
        <v>731.32100000000003</v>
      </c>
      <c r="G13" s="459">
        <v>804</v>
      </c>
    </row>
    <row r="14" spans="1:7" x14ac:dyDescent="0.25">
      <c r="A14" s="1105"/>
      <c r="B14" s="132" t="s">
        <v>223</v>
      </c>
      <c r="C14" s="460">
        <v>80.540000000000006</v>
      </c>
      <c r="D14" s="460">
        <v>61.936999999999998</v>
      </c>
      <c r="E14" s="460">
        <v>84.379000000000005</v>
      </c>
      <c r="F14" s="460">
        <v>91.456000000000003</v>
      </c>
      <c r="G14" s="461">
        <v>97</v>
      </c>
    </row>
    <row r="15" spans="1:7" x14ac:dyDescent="0.25">
      <c r="A15" s="1105"/>
      <c r="B15" s="113" t="s">
        <v>113</v>
      </c>
      <c r="C15" s="456"/>
      <c r="D15" s="456"/>
      <c r="E15" s="456"/>
      <c r="F15" s="456"/>
      <c r="G15" s="462"/>
    </row>
    <row r="16" spans="1:7" x14ac:dyDescent="0.25">
      <c r="A16" s="1105"/>
      <c r="B16" s="133" t="s">
        <v>224</v>
      </c>
      <c r="C16" s="463">
        <v>2034.9390000000001</v>
      </c>
      <c r="D16" s="463">
        <v>2284.4670000000001</v>
      </c>
      <c r="E16" s="458">
        <v>2504.66</v>
      </c>
      <c r="F16" s="463">
        <v>2546.1979999999999</v>
      </c>
      <c r="G16" s="464">
        <v>2696</v>
      </c>
    </row>
    <row r="17" spans="1:7" x14ac:dyDescent="0.25">
      <c r="A17" s="1106"/>
      <c r="B17" s="465" t="s">
        <v>391</v>
      </c>
      <c r="C17" s="466">
        <v>3909.5259999999998</v>
      </c>
      <c r="D17" s="466">
        <v>4255.3649999999998</v>
      </c>
      <c r="E17" s="466">
        <v>4570.9049999999997</v>
      </c>
      <c r="F17" s="467">
        <v>4775.13</v>
      </c>
      <c r="G17" s="468">
        <v>5028</v>
      </c>
    </row>
    <row r="18" spans="1:7" x14ac:dyDescent="0.25">
      <c r="A18" s="1104" t="s">
        <v>225</v>
      </c>
      <c r="B18" s="113" t="s">
        <v>112</v>
      </c>
      <c r="C18" s="456"/>
      <c r="D18" s="456"/>
      <c r="E18" s="469"/>
      <c r="F18" s="456"/>
      <c r="G18" s="462"/>
    </row>
    <row r="19" spans="1:7" x14ac:dyDescent="0.25">
      <c r="A19" s="1105"/>
      <c r="B19" s="116" t="s">
        <v>226</v>
      </c>
      <c r="C19" s="458">
        <v>34.558</v>
      </c>
      <c r="D19" s="458">
        <v>29.591000000000001</v>
      </c>
      <c r="E19" s="458">
        <v>57.48</v>
      </c>
      <c r="F19" s="458">
        <v>70.725999999999999</v>
      </c>
      <c r="G19" s="459">
        <v>82</v>
      </c>
    </row>
    <row r="20" spans="1:7" x14ac:dyDescent="0.25">
      <c r="A20" s="1105"/>
      <c r="B20" s="139" t="s">
        <v>227</v>
      </c>
      <c r="C20" s="470">
        <v>17.231999999999999</v>
      </c>
      <c r="D20" s="470">
        <v>17.817</v>
      </c>
      <c r="E20" s="470">
        <v>17.158999999999999</v>
      </c>
      <c r="F20" s="470">
        <v>17.425000000000001</v>
      </c>
      <c r="G20" s="471">
        <v>19</v>
      </c>
    </row>
    <row r="21" spans="1:7" x14ac:dyDescent="0.25">
      <c r="A21" s="1106"/>
      <c r="B21" s="465" t="s">
        <v>392</v>
      </c>
      <c r="C21" s="466">
        <v>51.79</v>
      </c>
      <c r="D21" s="466">
        <v>47.408000000000001</v>
      </c>
      <c r="E21" s="466">
        <v>74.638999999999996</v>
      </c>
      <c r="F21" s="466">
        <v>88.150999999999996</v>
      </c>
      <c r="G21" s="468">
        <v>101</v>
      </c>
    </row>
    <row r="22" spans="1:7" x14ac:dyDescent="0.25">
      <c r="A22" s="1104" t="s">
        <v>228</v>
      </c>
      <c r="B22" s="113" t="s">
        <v>112</v>
      </c>
      <c r="C22" s="456"/>
      <c r="D22" s="456"/>
      <c r="E22" s="456"/>
      <c r="F22" s="456"/>
      <c r="G22" s="462"/>
    </row>
    <row r="23" spans="1:7" x14ac:dyDescent="0.25">
      <c r="A23" s="1105"/>
      <c r="B23" s="123" t="s">
        <v>229</v>
      </c>
      <c r="C23" s="458">
        <v>85.613</v>
      </c>
      <c r="D23" s="458">
        <v>100.04300000000001</v>
      </c>
      <c r="E23" s="458">
        <v>110.20399999999999</v>
      </c>
      <c r="F23" s="458">
        <v>88.34</v>
      </c>
      <c r="G23" s="459">
        <v>86</v>
      </c>
    </row>
    <row r="24" spans="1:7" x14ac:dyDescent="0.25">
      <c r="A24" s="1105"/>
      <c r="B24" s="123" t="s">
        <v>230</v>
      </c>
      <c r="C24" s="458">
        <v>98.602000000000004</v>
      </c>
      <c r="D24" s="458">
        <v>93.233999999999995</v>
      </c>
      <c r="E24" s="458">
        <v>97.114000000000004</v>
      </c>
      <c r="F24" s="458">
        <v>100.58199999999999</v>
      </c>
      <c r="G24" s="459">
        <v>102</v>
      </c>
    </row>
    <row r="25" spans="1:7" x14ac:dyDescent="0.25">
      <c r="A25" s="1105"/>
      <c r="B25" s="113" t="s">
        <v>231</v>
      </c>
      <c r="C25" s="456"/>
      <c r="D25" s="456"/>
      <c r="E25" s="456"/>
      <c r="F25" s="456"/>
      <c r="G25" s="462"/>
    </row>
    <row r="26" spans="1:7" x14ac:dyDescent="0.25">
      <c r="A26" s="1105"/>
      <c r="B26" s="123" t="s">
        <v>232</v>
      </c>
      <c r="C26" s="458">
        <v>60.149000000000001</v>
      </c>
      <c r="D26" s="458">
        <v>53.427</v>
      </c>
      <c r="E26" s="458">
        <v>47.265999999999998</v>
      </c>
      <c r="F26" s="458">
        <v>57.988</v>
      </c>
      <c r="G26" s="459">
        <v>63</v>
      </c>
    </row>
    <row r="27" spans="1:7" x14ac:dyDescent="0.25">
      <c r="A27" s="1105"/>
      <c r="B27" s="123" t="s">
        <v>429</v>
      </c>
      <c r="C27" s="463">
        <v>3.1840000000000002</v>
      </c>
      <c r="D27" s="463" t="s">
        <v>430</v>
      </c>
      <c r="E27" s="463" t="s">
        <v>430</v>
      </c>
      <c r="F27" s="463" t="s">
        <v>430</v>
      </c>
      <c r="G27" s="464" t="s">
        <v>430</v>
      </c>
    </row>
    <row r="28" spans="1:7" x14ac:dyDescent="0.25">
      <c r="A28" s="1106"/>
      <c r="B28" s="465" t="s">
        <v>393</v>
      </c>
      <c r="C28" s="466">
        <v>247.54900000000001</v>
      </c>
      <c r="D28" s="466">
        <v>246.70400000000001</v>
      </c>
      <c r="E28" s="466">
        <v>254.584</v>
      </c>
      <c r="F28" s="466">
        <v>246.91</v>
      </c>
      <c r="G28" s="468">
        <v>251</v>
      </c>
    </row>
    <row r="29" spans="1:7" x14ac:dyDescent="0.25">
      <c r="A29" s="1104" t="s">
        <v>233</v>
      </c>
      <c r="B29" s="113" t="s">
        <v>233</v>
      </c>
      <c r="C29" s="456"/>
      <c r="D29" s="456"/>
      <c r="E29" s="456"/>
      <c r="F29" s="456"/>
      <c r="G29" s="462"/>
    </row>
    <row r="30" spans="1:7" x14ac:dyDescent="0.25">
      <c r="A30" s="1105"/>
      <c r="B30" s="123" t="s">
        <v>234</v>
      </c>
      <c r="C30" s="458">
        <v>17.106999999999999</v>
      </c>
      <c r="D30" s="458">
        <v>16.61</v>
      </c>
      <c r="E30" s="458">
        <v>19.856000000000002</v>
      </c>
      <c r="F30" s="458">
        <v>21.413</v>
      </c>
      <c r="G30" s="459">
        <v>20</v>
      </c>
    </row>
    <row r="31" spans="1:7" x14ac:dyDescent="0.25">
      <c r="A31" s="1105"/>
      <c r="B31" s="140" t="s">
        <v>235</v>
      </c>
      <c r="C31" s="460">
        <v>8.2379999999999995</v>
      </c>
      <c r="D31" s="460">
        <v>9.3650000000000002</v>
      </c>
      <c r="E31" s="460">
        <v>7.7519999999999998</v>
      </c>
      <c r="F31" s="460">
        <v>7.8019999999999996</v>
      </c>
      <c r="G31" s="461">
        <v>8</v>
      </c>
    </row>
    <row r="32" spans="1:7" x14ac:dyDescent="0.25">
      <c r="A32" s="1105"/>
      <c r="B32" s="472" t="s">
        <v>236</v>
      </c>
      <c r="C32" s="935">
        <v>8.7999999999999995E-2</v>
      </c>
      <c r="D32" s="935">
        <v>0.107</v>
      </c>
      <c r="E32" s="935">
        <v>8.5999999999999993E-2</v>
      </c>
      <c r="F32" s="935">
        <v>0.11600000000000001</v>
      </c>
      <c r="G32" s="473">
        <v>0.1</v>
      </c>
    </row>
    <row r="33" spans="1:8" x14ac:dyDescent="0.25">
      <c r="A33" s="1106"/>
      <c r="B33" s="465" t="s">
        <v>395</v>
      </c>
      <c r="C33" s="466">
        <v>25.433</v>
      </c>
      <c r="D33" s="466">
        <v>26.082000000000001</v>
      </c>
      <c r="E33" s="466">
        <v>27.693999999999999</v>
      </c>
      <c r="F33" s="466">
        <v>29.331</v>
      </c>
      <c r="G33" s="468">
        <v>28</v>
      </c>
    </row>
    <row r="34" spans="1:8" x14ac:dyDescent="0.25">
      <c r="A34" s="1142" t="s">
        <v>431</v>
      </c>
      <c r="B34" s="1143"/>
      <c r="C34" s="475">
        <v>4234.2979999999998</v>
      </c>
      <c r="D34" s="475">
        <v>4575.5590000000002</v>
      </c>
      <c r="E34" s="475">
        <v>4927.8230000000003</v>
      </c>
      <c r="F34" s="475">
        <v>5139.5230000000001</v>
      </c>
      <c r="G34" s="476">
        <v>5408</v>
      </c>
    </row>
    <row r="35" spans="1:8" x14ac:dyDescent="0.25">
      <c r="A35" s="1139" t="s">
        <v>432</v>
      </c>
      <c r="B35" s="1140"/>
      <c r="C35" s="1140"/>
      <c r="D35" s="1140"/>
      <c r="E35" s="1140"/>
      <c r="F35" s="1140"/>
      <c r="G35" s="1141"/>
    </row>
    <row r="36" spans="1:8" x14ac:dyDescent="0.25">
      <c r="A36" s="1104" t="s">
        <v>213</v>
      </c>
      <c r="B36" s="69" t="s">
        <v>112</v>
      </c>
      <c r="C36" s="456"/>
      <c r="D36" s="456"/>
      <c r="E36" s="456"/>
      <c r="F36" s="456"/>
      <c r="G36" s="462"/>
    </row>
    <row r="37" spans="1:8" x14ac:dyDescent="0.25">
      <c r="A37" s="1105"/>
      <c r="B37" s="75" t="s">
        <v>433</v>
      </c>
      <c r="C37" s="458">
        <v>239.608</v>
      </c>
      <c r="D37" s="458">
        <v>160.233</v>
      </c>
      <c r="E37" s="458">
        <v>159.923</v>
      </c>
      <c r="F37" s="458">
        <v>172.19200000000001</v>
      </c>
      <c r="G37" s="459">
        <v>189</v>
      </c>
    </row>
    <row r="38" spans="1:8" x14ac:dyDescent="0.25">
      <c r="A38" s="1105"/>
      <c r="B38" s="116" t="s">
        <v>217</v>
      </c>
      <c r="C38" s="458">
        <v>100.72</v>
      </c>
      <c r="D38" s="458">
        <v>130.79300000000001</v>
      </c>
      <c r="E38" s="458">
        <v>145.53800000000001</v>
      </c>
      <c r="F38" s="458">
        <v>133.47200000000001</v>
      </c>
      <c r="G38" s="459">
        <v>128</v>
      </c>
    </row>
    <row r="39" spans="1:8" x14ac:dyDescent="0.25">
      <c r="A39" s="1105"/>
      <c r="B39" s="116" t="s">
        <v>218</v>
      </c>
      <c r="C39" s="458">
        <v>949.08100000000002</v>
      </c>
      <c r="D39" s="458">
        <v>763.26700000000005</v>
      </c>
      <c r="E39" s="458">
        <v>815.73400000000004</v>
      </c>
      <c r="F39" s="458">
        <v>819.27200000000005</v>
      </c>
      <c r="G39" s="459">
        <v>811</v>
      </c>
    </row>
    <row r="40" spans="1:8" x14ac:dyDescent="0.25">
      <c r="A40" s="1105"/>
      <c r="B40" s="123" t="s">
        <v>219</v>
      </c>
      <c r="C40" s="458">
        <v>138.62899999999999</v>
      </c>
      <c r="D40" s="458">
        <v>156.798</v>
      </c>
      <c r="E40" s="458">
        <v>156.53</v>
      </c>
      <c r="F40" s="458">
        <v>134.364</v>
      </c>
      <c r="G40" s="459">
        <v>154</v>
      </c>
    </row>
    <row r="41" spans="1:8" x14ac:dyDescent="0.25">
      <c r="A41" s="1105"/>
      <c r="B41" s="195" t="s">
        <v>220</v>
      </c>
      <c r="C41" s="458">
        <v>408.61700000000002</v>
      </c>
      <c r="D41" s="458">
        <v>356.59399999999999</v>
      </c>
      <c r="E41" s="458">
        <v>331.75799999999998</v>
      </c>
      <c r="F41" s="458">
        <v>324.66500000000002</v>
      </c>
      <c r="G41" s="459">
        <v>308</v>
      </c>
    </row>
    <row r="42" spans="1:8" x14ac:dyDescent="0.25">
      <c r="A42" s="1105"/>
      <c r="B42" s="124" t="s">
        <v>221</v>
      </c>
      <c r="C42" s="460">
        <v>80.070999999999998</v>
      </c>
      <c r="D42" s="460">
        <v>91.194000000000003</v>
      </c>
      <c r="E42" s="460">
        <v>91.192999999999998</v>
      </c>
      <c r="F42" s="460">
        <v>86.820999999999998</v>
      </c>
      <c r="G42" s="461">
        <v>76</v>
      </c>
    </row>
    <row r="43" spans="1:8" x14ac:dyDescent="0.25">
      <c r="A43" s="1105"/>
      <c r="B43" s="69" t="s">
        <v>114</v>
      </c>
      <c r="C43" s="456"/>
      <c r="D43" s="456"/>
      <c r="E43" s="456"/>
      <c r="F43" s="456"/>
      <c r="G43" s="462"/>
    </row>
    <row r="44" spans="1:8" x14ac:dyDescent="0.25">
      <c r="A44" s="1105"/>
      <c r="B44" s="75" t="s">
        <v>434</v>
      </c>
      <c r="C44" s="458">
        <v>231.339</v>
      </c>
      <c r="D44" s="458">
        <v>315.55700000000002</v>
      </c>
      <c r="E44" s="458">
        <v>405.71</v>
      </c>
      <c r="F44" s="458">
        <v>493.411</v>
      </c>
      <c r="G44" s="459">
        <v>385</v>
      </c>
    </row>
    <row r="45" spans="1:8" x14ac:dyDescent="0.25">
      <c r="A45" s="1105"/>
      <c r="B45" s="124" t="s">
        <v>435</v>
      </c>
      <c r="C45" s="460">
        <v>224.03299999999999</v>
      </c>
      <c r="D45" s="460">
        <v>222.73</v>
      </c>
      <c r="E45" s="460">
        <v>189.56100000000001</v>
      </c>
      <c r="F45" s="460">
        <v>0</v>
      </c>
      <c r="G45" s="461">
        <v>0</v>
      </c>
    </row>
    <row r="46" spans="1:8" x14ac:dyDescent="0.25">
      <c r="A46" s="1105"/>
      <c r="B46" s="69" t="s">
        <v>113</v>
      </c>
      <c r="C46" s="456"/>
      <c r="D46" s="456"/>
      <c r="E46" s="456"/>
      <c r="F46" s="456"/>
      <c r="G46" s="462"/>
    </row>
    <row r="47" spans="1:8" x14ac:dyDescent="0.25">
      <c r="A47" s="1105"/>
      <c r="B47" s="392" t="s">
        <v>436</v>
      </c>
      <c r="C47" s="463">
        <v>0</v>
      </c>
      <c r="D47" s="463">
        <v>0</v>
      </c>
      <c r="E47" s="463">
        <v>0</v>
      </c>
      <c r="F47" s="463">
        <v>0</v>
      </c>
      <c r="G47" s="464">
        <v>0</v>
      </c>
    </row>
    <row r="48" spans="1:8" x14ac:dyDescent="0.25">
      <c r="A48" s="1106"/>
      <c r="B48" s="479" t="s">
        <v>391</v>
      </c>
      <c r="C48" s="466">
        <v>2372.098</v>
      </c>
      <c r="D48" s="466">
        <v>2197.1660000000002</v>
      </c>
      <c r="E48" s="466">
        <v>2295.9470000000001</v>
      </c>
      <c r="F48" s="466">
        <v>2164.1979999999999</v>
      </c>
      <c r="G48" s="468">
        <v>2051</v>
      </c>
      <c r="H48" s="959"/>
    </row>
    <row r="49" spans="1:8" x14ac:dyDescent="0.25">
      <c r="A49" s="1104" t="s">
        <v>225</v>
      </c>
      <c r="B49" s="69" t="s">
        <v>112</v>
      </c>
      <c r="C49" s="456"/>
      <c r="D49" s="456"/>
      <c r="E49" s="456"/>
      <c r="F49" s="456"/>
      <c r="G49" s="462"/>
      <c r="H49" s="959"/>
    </row>
    <row r="50" spans="1:8" x14ac:dyDescent="0.25">
      <c r="A50" s="1105"/>
      <c r="B50" s="75" t="s">
        <v>226</v>
      </c>
      <c r="C50" s="458">
        <v>66.230999999999995</v>
      </c>
      <c r="D50" s="458">
        <v>62.347999999999999</v>
      </c>
      <c r="E50" s="458">
        <v>74.891000000000005</v>
      </c>
      <c r="F50" s="458">
        <v>79.503</v>
      </c>
      <c r="G50" s="459">
        <v>80</v>
      </c>
      <c r="H50" s="959"/>
    </row>
    <row r="51" spans="1:8" x14ac:dyDescent="0.25">
      <c r="A51" s="1105"/>
      <c r="B51" s="480" t="s">
        <v>227</v>
      </c>
      <c r="C51" s="470">
        <v>103.584</v>
      </c>
      <c r="D51" s="470">
        <v>87.557000000000002</v>
      </c>
      <c r="E51" s="470">
        <v>86.793999999999997</v>
      </c>
      <c r="F51" s="470">
        <v>87.917000000000002</v>
      </c>
      <c r="G51" s="471">
        <v>81</v>
      </c>
      <c r="H51" s="959"/>
    </row>
    <row r="52" spans="1:8" x14ac:dyDescent="0.25">
      <c r="A52" s="1106"/>
      <c r="B52" s="479" t="s">
        <v>392</v>
      </c>
      <c r="C52" s="466">
        <v>169.815</v>
      </c>
      <c r="D52" s="466">
        <v>149.905</v>
      </c>
      <c r="E52" s="466">
        <v>161.685</v>
      </c>
      <c r="F52" s="466">
        <v>167.41900000000001</v>
      </c>
      <c r="G52" s="468">
        <v>161</v>
      </c>
      <c r="H52" s="959"/>
    </row>
    <row r="53" spans="1:8" x14ac:dyDescent="0.25">
      <c r="A53" s="1104" t="s">
        <v>228</v>
      </c>
      <c r="B53" s="69" t="s">
        <v>112</v>
      </c>
      <c r="C53" s="456"/>
      <c r="D53" s="456"/>
      <c r="E53" s="456"/>
      <c r="F53" s="456"/>
      <c r="G53" s="462"/>
      <c r="H53" s="959"/>
    </row>
    <row r="54" spans="1:8" x14ac:dyDescent="0.25">
      <c r="A54" s="1105"/>
      <c r="B54" s="195" t="s">
        <v>229</v>
      </c>
      <c r="C54" s="458">
        <v>18.292999999999999</v>
      </c>
      <c r="D54" s="458">
        <v>15.493</v>
      </c>
      <c r="E54" s="458">
        <v>18.670000000000002</v>
      </c>
      <c r="F54" s="458">
        <v>14.022</v>
      </c>
      <c r="G54" s="459">
        <v>16</v>
      </c>
      <c r="H54" s="959"/>
    </row>
    <row r="55" spans="1:8" x14ac:dyDescent="0.25">
      <c r="A55" s="1105"/>
      <c r="B55" s="195" t="s">
        <v>437</v>
      </c>
      <c r="C55" s="458">
        <v>207.31200000000001</v>
      </c>
      <c r="D55" s="458">
        <v>183.42500000000001</v>
      </c>
      <c r="E55" s="458">
        <v>227.54499999999999</v>
      </c>
      <c r="F55" s="458">
        <v>221.66800000000001</v>
      </c>
      <c r="G55" s="459">
        <v>199</v>
      </c>
      <c r="H55" s="959"/>
    </row>
    <row r="56" spans="1:8" x14ac:dyDescent="0.25">
      <c r="A56" s="1105"/>
      <c r="B56" s="69" t="s">
        <v>231</v>
      </c>
      <c r="C56" s="456"/>
      <c r="D56" s="456"/>
      <c r="E56" s="456"/>
      <c r="F56" s="456"/>
      <c r="G56" s="462"/>
      <c r="H56" s="959"/>
    </row>
    <row r="57" spans="1:8" x14ac:dyDescent="0.25">
      <c r="A57" s="1105"/>
      <c r="B57" s="195" t="s">
        <v>438</v>
      </c>
      <c r="C57" s="458">
        <v>65.953999999999994</v>
      </c>
      <c r="D57" s="458">
        <v>59.244</v>
      </c>
      <c r="E57" s="458">
        <v>42.168999999999997</v>
      </c>
      <c r="F57" s="458">
        <v>44.765000000000001</v>
      </c>
      <c r="G57" s="459">
        <v>41</v>
      </c>
      <c r="H57" s="959"/>
    </row>
    <row r="58" spans="1:8" x14ac:dyDescent="0.25">
      <c r="A58" s="1105"/>
      <c r="B58" s="198" t="s">
        <v>429</v>
      </c>
      <c r="C58" s="463">
        <v>6.6749999999999998</v>
      </c>
      <c r="D58" s="463" t="s">
        <v>430</v>
      </c>
      <c r="E58" s="463" t="s">
        <v>430</v>
      </c>
      <c r="F58" s="463" t="s">
        <v>430</v>
      </c>
      <c r="G58" s="464" t="s">
        <v>430</v>
      </c>
      <c r="H58" s="959"/>
    </row>
    <row r="59" spans="1:8" x14ac:dyDescent="0.25">
      <c r="A59" s="1106"/>
      <c r="B59" s="479" t="s">
        <v>393</v>
      </c>
      <c r="C59" s="466">
        <v>298.233</v>
      </c>
      <c r="D59" s="466">
        <v>258.16199999999998</v>
      </c>
      <c r="E59" s="466">
        <v>288.38400000000001</v>
      </c>
      <c r="F59" s="466">
        <v>280.45400000000001</v>
      </c>
      <c r="G59" s="468">
        <v>256</v>
      </c>
      <c r="H59" s="959"/>
    </row>
    <row r="60" spans="1:8" x14ac:dyDescent="0.25">
      <c r="A60" s="1104" t="s">
        <v>233</v>
      </c>
      <c r="B60" s="69" t="s">
        <v>233</v>
      </c>
      <c r="C60" s="456"/>
      <c r="D60" s="456"/>
      <c r="E60" s="456"/>
      <c r="F60" s="456"/>
      <c r="G60" s="462"/>
      <c r="H60" s="959"/>
    </row>
    <row r="61" spans="1:8" x14ac:dyDescent="0.25">
      <c r="A61" s="1105"/>
      <c r="B61" s="195" t="s">
        <v>439</v>
      </c>
      <c r="C61" s="458">
        <v>15.698</v>
      </c>
      <c r="D61" s="458">
        <v>8.6059999999999999</v>
      </c>
      <c r="E61" s="458">
        <v>11.146000000000001</v>
      </c>
      <c r="F61" s="458">
        <v>12.250999999999999</v>
      </c>
      <c r="G61" s="459">
        <v>16</v>
      </c>
      <c r="H61" s="959"/>
    </row>
    <row r="62" spans="1:8" x14ac:dyDescent="0.25">
      <c r="A62" s="1105"/>
      <c r="B62" s="195" t="s">
        <v>440</v>
      </c>
      <c r="C62" s="460">
        <v>0</v>
      </c>
      <c r="D62" s="460">
        <v>0</v>
      </c>
      <c r="E62" s="460">
        <v>0</v>
      </c>
      <c r="F62" s="460">
        <v>0</v>
      </c>
      <c r="G62" s="461">
        <v>0</v>
      </c>
      <c r="H62" s="959"/>
    </row>
    <row r="63" spans="1:8" x14ac:dyDescent="0.25">
      <c r="A63" s="1105"/>
      <c r="B63" s="198" t="s">
        <v>441</v>
      </c>
      <c r="C63" s="463">
        <v>0.28599999999999998</v>
      </c>
      <c r="D63" s="463">
        <v>0.315</v>
      </c>
      <c r="E63" s="463">
        <v>0.3</v>
      </c>
      <c r="F63" s="463">
        <v>0.32900000000000001</v>
      </c>
      <c r="G63" s="464">
        <v>0</v>
      </c>
      <c r="H63" s="959"/>
    </row>
    <row r="64" spans="1:8" x14ac:dyDescent="0.25">
      <c r="A64" s="1106"/>
      <c r="B64" s="479" t="s">
        <v>395</v>
      </c>
      <c r="C64" s="466">
        <v>15.984</v>
      </c>
      <c r="D64" s="466">
        <v>8.9209999999999994</v>
      </c>
      <c r="E64" s="466">
        <v>11.446</v>
      </c>
      <c r="F64" s="466">
        <v>12.58</v>
      </c>
      <c r="G64" s="468">
        <v>16</v>
      </c>
      <c r="H64" s="959"/>
    </row>
    <row r="65" spans="1:8" x14ac:dyDescent="0.25">
      <c r="A65" s="845" t="s">
        <v>442</v>
      </c>
      <c r="B65" s="474"/>
      <c r="C65" s="475">
        <v>2856.1309999999999</v>
      </c>
      <c r="D65" s="475">
        <v>2614.1550000000002</v>
      </c>
      <c r="E65" s="475">
        <v>2757.4630000000002</v>
      </c>
      <c r="F65" s="475">
        <v>2624.6509999999998</v>
      </c>
      <c r="G65" s="476">
        <v>2484</v>
      </c>
      <c r="H65" s="959"/>
    </row>
    <row r="66" spans="1:8" x14ac:dyDescent="0.25">
      <c r="A66" s="374" t="s">
        <v>443</v>
      </c>
      <c r="B66" s="481"/>
      <c r="C66" s="477"/>
      <c r="D66" s="477"/>
      <c r="E66" s="477"/>
      <c r="F66" s="477"/>
      <c r="G66" s="478"/>
    </row>
    <row r="67" spans="1:8" x14ac:dyDescent="0.25">
      <c r="A67" s="482" t="s">
        <v>213</v>
      </c>
      <c r="B67" s="483"/>
      <c r="C67" s="458">
        <v>6281.6239999999998</v>
      </c>
      <c r="D67" s="458">
        <v>6452.5309999999999</v>
      </c>
      <c r="E67" s="458">
        <v>6866.8530000000001</v>
      </c>
      <c r="F67" s="458">
        <v>6939.3280000000004</v>
      </c>
      <c r="G67" s="459">
        <v>7079</v>
      </c>
    </row>
    <row r="68" spans="1:8" x14ac:dyDescent="0.25">
      <c r="A68" s="482" t="s">
        <v>225</v>
      </c>
      <c r="B68" s="483"/>
      <c r="C68" s="458">
        <v>221.60499999999999</v>
      </c>
      <c r="D68" s="458">
        <v>197.31399999999999</v>
      </c>
      <c r="E68" s="458">
        <v>236.32400000000001</v>
      </c>
      <c r="F68" s="458">
        <v>255.57</v>
      </c>
      <c r="G68" s="459">
        <v>261</v>
      </c>
    </row>
    <row r="69" spans="1:8" x14ac:dyDescent="0.25">
      <c r="A69" s="482" t="s">
        <v>228</v>
      </c>
      <c r="B69" s="483"/>
      <c r="C69" s="458">
        <v>545.78200000000004</v>
      </c>
      <c r="D69" s="458">
        <v>504.86599999999999</v>
      </c>
      <c r="E69" s="458">
        <v>542.96900000000005</v>
      </c>
      <c r="F69" s="458">
        <v>527.36500000000001</v>
      </c>
      <c r="G69" s="459">
        <v>507</v>
      </c>
    </row>
    <row r="70" spans="1:8" x14ac:dyDescent="0.25">
      <c r="A70" s="485" t="s">
        <v>233</v>
      </c>
      <c r="B70" s="486"/>
      <c r="C70" s="463">
        <v>41.417000000000002</v>
      </c>
      <c r="D70" s="463">
        <v>35.003</v>
      </c>
      <c r="E70" s="463">
        <v>39.14</v>
      </c>
      <c r="F70" s="463">
        <v>41.911000000000001</v>
      </c>
      <c r="G70" s="464">
        <v>44</v>
      </c>
    </row>
    <row r="71" spans="1:8" x14ac:dyDescent="0.25">
      <c r="A71" s="937" t="s">
        <v>444</v>
      </c>
      <c r="B71" s="487"/>
      <c r="C71" s="475">
        <v>7090.4290000000001</v>
      </c>
      <c r="D71" s="475">
        <v>7189.7139999999999</v>
      </c>
      <c r="E71" s="475">
        <v>7685.2860000000001</v>
      </c>
      <c r="F71" s="475">
        <v>7764.174</v>
      </c>
      <c r="G71" s="476">
        <v>7892</v>
      </c>
      <c r="H71" s="958"/>
    </row>
    <row r="72" spans="1:8" x14ac:dyDescent="0.25">
      <c r="A72" s="455"/>
      <c r="B72" s="481"/>
      <c r="C72" s="477"/>
      <c r="D72" s="477"/>
      <c r="E72" s="477"/>
      <c r="F72" s="477"/>
      <c r="G72" s="478"/>
    </row>
    <row r="73" spans="1:8" x14ac:dyDescent="0.25">
      <c r="A73" s="937" t="s">
        <v>445</v>
      </c>
      <c r="B73" s="488"/>
      <c r="C73" s="489">
        <v>1729.251</v>
      </c>
      <c r="D73" s="490">
        <v>5179.5219999999999</v>
      </c>
      <c r="E73" s="491">
        <v>5892.3729999999996</v>
      </c>
      <c r="F73" s="491">
        <v>6428.1970000000001</v>
      </c>
      <c r="G73" s="476">
        <v>6564</v>
      </c>
    </row>
    <row r="74" spans="1:8" x14ac:dyDescent="0.25">
      <c r="A74" s="1144" t="s">
        <v>446</v>
      </c>
      <c r="B74" s="1144"/>
      <c r="C74" s="1144"/>
      <c r="D74" s="1144"/>
      <c r="E74" s="1144"/>
      <c r="F74" s="1144"/>
      <c r="G74" s="1144"/>
    </row>
    <row r="75" spans="1:8" x14ac:dyDescent="0.25">
      <c r="A75" s="1144" t="s">
        <v>447</v>
      </c>
      <c r="B75" s="1144"/>
      <c r="C75" s="1144"/>
      <c r="D75" s="1144"/>
      <c r="E75" s="1144"/>
      <c r="F75" s="1144"/>
      <c r="G75" s="1144"/>
    </row>
    <row r="76" spans="1:8" x14ac:dyDescent="0.25">
      <c r="A76" s="1144"/>
      <c r="B76" s="1144"/>
      <c r="C76" s="1144"/>
      <c r="D76" s="1144"/>
      <c r="E76" s="1144"/>
      <c r="F76" s="1144"/>
      <c r="G76" s="1144"/>
    </row>
    <row r="77" spans="1:8" x14ac:dyDescent="0.25">
      <c r="A77" s="1144"/>
      <c r="B77" s="1144"/>
      <c r="C77" s="1144"/>
      <c r="D77" s="1144"/>
      <c r="E77" s="1144"/>
      <c r="F77" s="1144"/>
      <c r="G77" s="1144"/>
    </row>
    <row r="78" spans="1:8" x14ac:dyDescent="0.25">
      <c r="A78" s="1144"/>
      <c r="B78" s="1144"/>
      <c r="C78" s="1144"/>
      <c r="D78" s="1144"/>
      <c r="E78" s="1144"/>
      <c r="F78" s="1144"/>
      <c r="G78" s="1144"/>
    </row>
    <row r="79" spans="1:8" ht="13.9" customHeight="1" x14ac:dyDescent="0.25">
      <c r="A79" s="1081" t="s">
        <v>448</v>
      </c>
      <c r="B79" s="1081"/>
      <c r="C79" s="1081"/>
      <c r="D79" s="1081"/>
      <c r="E79" s="1081"/>
      <c r="F79" s="1081"/>
      <c r="G79" s="1081"/>
    </row>
    <row r="80" spans="1:8" ht="13.9" customHeight="1" x14ac:dyDescent="0.25">
      <c r="A80" s="1081"/>
      <c r="B80" s="1081"/>
      <c r="C80" s="1081"/>
      <c r="D80" s="1081"/>
      <c r="E80" s="1081"/>
      <c r="F80" s="1081"/>
      <c r="G80" s="1081"/>
    </row>
    <row r="81" spans="1:7" ht="13.9" customHeight="1" x14ac:dyDescent="0.25">
      <c r="A81" s="1081" t="s">
        <v>449</v>
      </c>
      <c r="B81" s="1081"/>
      <c r="C81" s="1081"/>
      <c r="D81" s="1081"/>
      <c r="E81" s="1081"/>
      <c r="F81" s="1081"/>
      <c r="G81" s="1081"/>
    </row>
    <row r="82" spans="1:7" x14ac:dyDescent="0.25">
      <c r="A82" s="1081"/>
      <c r="B82" s="1081"/>
      <c r="C82" s="1081"/>
      <c r="D82" s="1081"/>
      <c r="E82" s="1081"/>
      <c r="F82" s="1081"/>
      <c r="G82" s="1081"/>
    </row>
  </sheetData>
  <sheetProtection algorithmName="SHA-512" hashValue="iJdzmn53/STIrNT2210hfscdw8d0rgta1gxPY3/iapE/MzHJcVOxfS+F+B7/GYEEvjPOP5G+gkbbnateEgtkCg==" saltValue="qotMGhT4pBsSURkDCKkS0A==" spinCount="100000" sheet="1" objects="1" scenarios="1"/>
  <mergeCells count="15">
    <mergeCell ref="A81:G82"/>
    <mergeCell ref="A4:G4"/>
    <mergeCell ref="A35:G35"/>
    <mergeCell ref="A34:B34"/>
    <mergeCell ref="A5:A17"/>
    <mergeCell ref="A18:A21"/>
    <mergeCell ref="A22:A28"/>
    <mergeCell ref="A29:A33"/>
    <mergeCell ref="A36:A48"/>
    <mergeCell ref="A49:A52"/>
    <mergeCell ref="A53:A59"/>
    <mergeCell ref="A60:A64"/>
    <mergeCell ref="A75:G78"/>
    <mergeCell ref="A74:G74"/>
    <mergeCell ref="A79:G80"/>
  </mergeCells>
  <printOptions horizontalCentered="1"/>
  <pageMargins left="0.25" right="0.25" top="0.75" bottom="0.75" header="0.3" footer="0.3"/>
  <pageSetup scale="70" orientation="portrait" r:id="rId1"/>
  <headerFooter>
    <oddFooter>&amp;C&amp;"Century Gothic,Regular"&amp;9Page &amp;P of &amp;N</oddFooter>
  </headerFooter>
  <rowBreaks count="1" manualBreakCount="1">
    <brk id="6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B3FD-9320-452F-AFB0-D799C642C4E8}">
  <sheetPr codeName="Sheet2">
    <tabColor rgb="FF0080B0"/>
  </sheetPr>
  <dimension ref="A1:D43"/>
  <sheetViews>
    <sheetView tabSelected="1" zoomScaleNormal="100" workbookViewId="0">
      <pane ySplit="1" topLeftCell="A2" activePane="bottomLeft" state="frozen"/>
      <selection sqref="A1:B1"/>
      <selection pane="bottomLeft" activeCell="E18" sqref="E18"/>
    </sheetView>
  </sheetViews>
  <sheetFormatPr defaultColWidth="8.85546875" defaultRowHeight="16.5" x14ac:dyDescent="0.3"/>
  <cols>
    <col min="1" max="1" width="23.28515625" style="7" customWidth="1"/>
    <col min="2" max="2" width="61" style="1266" bestFit="1" customWidth="1"/>
    <col min="3" max="5" width="23.28515625" style="1" customWidth="1"/>
    <col min="6" max="7" width="8.85546875" style="1"/>
    <col min="8" max="8" width="8.7109375" style="1" customWidth="1"/>
    <col min="9" max="9" width="18.28515625" style="1" customWidth="1"/>
    <col min="10" max="16384" width="8.85546875" style="1"/>
  </cols>
  <sheetData>
    <row r="1" spans="1:4" thickBot="1" x14ac:dyDescent="0.3">
      <c r="A1" s="1071" t="s">
        <v>4</v>
      </c>
      <c r="B1" s="1072"/>
    </row>
    <row r="2" spans="1:4" x14ac:dyDescent="0.3">
      <c r="A2" s="1066"/>
      <c r="B2" s="1261" t="s">
        <v>1616</v>
      </c>
    </row>
    <row r="3" spans="1:4" ht="17.25" thickBot="1" x14ac:dyDescent="0.35">
      <c r="A3" s="1067"/>
      <c r="B3" s="1262" t="s">
        <v>1617</v>
      </c>
    </row>
    <row r="4" spans="1:4" x14ac:dyDescent="0.3">
      <c r="A4" s="1073" t="s">
        <v>5</v>
      </c>
      <c r="B4" s="1261" t="s">
        <v>1581</v>
      </c>
    </row>
    <row r="5" spans="1:4" x14ac:dyDescent="0.3">
      <c r="A5" s="1074"/>
      <c r="B5" s="1263" t="s">
        <v>921</v>
      </c>
    </row>
    <row r="6" spans="1:4" x14ac:dyDescent="0.3">
      <c r="A6" s="1074"/>
      <c r="B6" s="1263" t="s">
        <v>1582</v>
      </c>
    </row>
    <row r="7" spans="1:4" x14ac:dyDescent="0.3">
      <c r="A7" s="1074"/>
      <c r="B7" s="1263" t="s">
        <v>1583</v>
      </c>
    </row>
    <row r="8" spans="1:4" x14ac:dyDescent="0.3">
      <c r="A8" s="1074"/>
      <c r="B8" s="1263" t="s">
        <v>1584</v>
      </c>
    </row>
    <row r="9" spans="1:4" x14ac:dyDescent="0.3">
      <c r="A9" s="1074"/>
      <c r="B9" s="1263" t="s">
        <v>1585</v>
      </c>
    </row>
    <row r="10" spans="1:4" x14ac:dyDescent="0.3">
      <c r="A10" s="1074"/>
      <c r="B10" s="1263" t="s">
        <v>1586</v>
      </c>
    </row>
    <row r="11" spans="1:4" x14ac:dyDescent="0.3">
      <c r="A11" s="1074"/>
      <c r="B11" s="1263" t="s">
        <v>1587</v>
      </c>
    </row>
    <row r="12" spans="1:4" x14ac:dyDescent="0.3">
      <c r="A12" s="1074"/>
      <c r="B12" s="1263" t="s">
        <v>1588</v>
      </c>
    </row>
    <row r="13" spans="1:4" ht="17.25" thickBot="1" x14ac:dyDescent="0.35">
      <c r="A13" s="1075"/>
      <c r="B13" s="1264" t="s">
        <v>348</v>
      </c>
    </row>
    <row r="14" spans="1:4" x14ac:dyDescent="0.3">
      <c r="A14" s="1073" t="s">
        <v>6</v>
      </c>
      <c r="B14" s="1261" t="s">
        <v>1589</v>
      </c>
    </row>
    <row r="15" spans="1:4" x14ac:dyDescent="0.3">
      <c r="A15" s="1074"/>
      <c r="B15" s="1263" t="s">
        <v>1590</v>
      </c>
      <c r="D15" s="1065"/>
    </row>
    <row r="16" spans="1:4" x14ac:dyDescent="0.3">
      <c r="A16" s="1074"/>
      <c r="B16" s="1263" t="s">
        <v>1591</v>
      </c>
    </row>
    <row r="17" spans="1:2" x14ac:dyDescent="0.3">
      <c r="A17" s="1074"/>
      <c r="B17" s="1263" t="s">
        <v>1592</v>
      </c>
    </row>
    <row r="18" spans="1:2" ht="17.25" thickBot="1" x14ac:dyDescent="0.35">
      <c r="A18" s="1075"/>
      <c r="B18" s="1262" t="s">
        <v>1593</v>
      </c>
    </row>
    <row r="19" spans="1:2" x14ac:dyDescent="0.3">
      <c r="A19" s="1076" t="s">
        <v>7</v>
      </c>
      <c r="B19" s="1265" t="s">
        <v>1579</v>
      </c>
    </row>
    <row r="20" spans="1:2" x14ac:dyDescent="0.3">
      <c r="A20" s="1076"/>
      <c r="B20" s="1263" t="s">
        <v>1580</v>
      </c>
    </row>
    <row r="21" spans="1:2" x14ac:dyDescent="0.3">
      <c r="A21" s="1076"/>
      <c r="B21" s="1263" t="s">
        <v>1594</v>
      </c>
    </row>
    <row r="22" spans="1:2" x14ac:dyDescent="0.3">
      <c r="A22" s="1076"/>
      <c r="B22" s="1263" t="s">
        <v>1595</v>
      </c>
    </row>
    <row r="23" spans="1:2" x14ac:dyDescent="0.3">
      <c r="A23" s="1076"/>
      <c r="B23" s="1263" t="s">
        <v>1596</v>
      </c>
    </row>
    <row r="24" spans="1:2" x14ac:dyDescent="0.3">
      <c r="A24" s="1076"/>
      <c r="B24" s="1263" t="s">
        <v>1597</v>
      </c>
    </row>
    <row r="25" spans="1:2" x14ac:dyDescent="0.3">
      <c r="A25" s="1076"/>
      <c r="B25" s="1263" t="s">
        <v>1598</v>
      </c>
    </row>
    <row r="26" spans="1:2" x14ac:dyDescent="0.3">
      <c r="A26" s="1076"/>
      <c r="B26" s="1263" t="s">
        <v>1599</v>
      </c>
    </row>
    <row r="27" spans="1:2" x14ac:dyDescent="0.3">
      <c r="A27" s="1076"/>
      <c r="B27" s="1263" t="s">
        <v>1600</v>
      </c>
    </row>
    <row r="28" spans="1:2" x14ac:dyDescent="0.3">
      <c r="A28" s="1076"/>
      <c r="B28" s="1263" t="s">
        <v>1601</v>
      </c>
    </row>
    <row r="29" spans="1:2" x14ac:dyDescent="0.3">
      <c r="A29" s="1076"/>
      <c r="B29" s="1263" t="s">
        <v>1602</v>
      </c>
    </row>
    <row r="30" spans="1:2" x14ac:dyDescent="0.3">
      <c r="A30" s="1076"/>
      <c r="B30" s="1263" t="s">
        <v>1603</v>
      </c>
    </row>
    <row r="31" spans="1:2" x14ac:dyDescent="0.3">
      <c r="A31" s="1076"/>
      <c r="B31" s="1263" t="s">
        <v>640</v>
      </c>
    </row>
    <row r="32" spans="1:2" x14ac:dyDescent="0.3">
      <c r="A32" s="1076"/>
      <c r="B32" s="1263" t="s">
        <v>1604</v>
      </c>
    </row>
    <row r="33" spans="1:2" x14ac:dyDescent="0.3">
      <c r="A33" s="1076"/>
      <c r="B33" s="1263" t="s">
        <v>1605</v>
      </c>
    </row>
    <row r="34" spans="1:2" x14ac:dyDescent="0.3">
      <c r="A34" s="1076"/>
      <c r="B34" s="1263" t="s">
        <v>1606</v>
      </c>
    </row>
    <row r="35" spans="1:2" x14ac:dyDescent="0.3">
      <c r="A35" s="1076"/>
      <c r="B35" s="1263" t="s">
        <v>1607</v>
      </c>
    </row>
    <row r="36" spans="1:2" x14ac:dyDescent="0.3">
      <c r="A36" s="1076"/>
      <c r="B36" s="1263" t="s">
        <v>1608</v>
      </c>
    </row>
    <row r="37" spans="1:2" ht="17.25" thickBot="1" x14ac:dyDescent="0.35">
      <c r="A37" s="1076"/>
      <c r="B37" s="1262" t="s">
        <v>1609</v>
      </c>
    </row>
    <row r="38" spans="1:2" x14ac:dyDescent="0.3">
      <c r="A38" s="1077" t="s">
        <v>8</v>
      </c>
      <c r="B38" s="1261" t="s">
        <v>1610</v>
      </c>
    </row>
    <row r="39" spans="1:2" x14ac:dyDescent="0.3">
      <c r="A39" s="1077"/>
      <c r="B39" s="1263" t="s">
        <v>1612</v>
      </c>
    </row>
    <row r="40" spans="1:2" x14ac:dyDescent="0.3">
      <c r="A40" s="1077"/>
      <c r="B40" s="1263" t="s">
        <v>1611</v>
      </c>
    </row>
    <row r="41" spans="1:2" x14ac:dyDescent="0.3">
      <c r="A41" s="1077"/>
      <c r="B41" s="1263" t="s">
        <v>1613</v>
      </c>
    </row>
    <row r="42" spans="1:2" x14ac:dyDescent="0.3">
      <c r="A42" s="1077"/>
      <c r="B42" s="1263" t="s">
        <v>1614</v>
      </c>
    </row>
    <row r="43" spans="1:2" ht="17.25" thickBot="1" x14ac:dyDescent="0.35">
      <c r="A43" s="1078"/>
      <c r="B43" s="1262" t="s">
        <v>1615</v>
      </c>
    </row>
  </sheetData>
  <sheetProtection algorithmName="SHA-512" hashValue="YpY4QXs5bAuvVlnHXayxsdq0psjv/K+mxLlxtiNFcNp9p2/JJ1ZEWYye08U/YZrKWJ5SSUQd1t0KDBWaDoyYXA==" saltValue="NIWTmvtssmMV5H8l//9cZQ==" spinCount="100000" sheet="1" objects="1" scenarios="1"/>
  <mergeCells count="5">
    <mergeCell ref="A1:B1"/>
    <mergeCell ref="A4:A13"/>
    <mergeCell ref="A14:A18"/>
    <mergeCell ref="A19:A37"/>
    <mergeCell ref="A38:A43"/>
  </mergeCells>
  <hyperlinks>
    <hyperlink ref="B19" location="'GHG Emissions'!Print_Area" display="GHG Emissions" xr:uid="{5931602B-0BCB-4FC5-9523-0AC8DB9FBAC7}"/>
    <hyperlink ref="B20" location="'GHG Emissions - 2030 Targets'!Print_Area" display="GHG Emissions - 2030 Targets" xr:uid="{3D5ABE88-5BDE-487E-B132-50C2699D9E1D}"/>
    <hyperlink ref="B4" location="'Health and Safety'!Print_Area" display="Health &amp; Safety" xr:uid="{411200B3-9F73-4098-9DA1-896343AFE2BE}"/>
    <hyperlink ref="B5" location="Workforce!Print_Titles" display="Workforce!Print_Titles" xr:uid="{81EDFAED-AA89-48D4-832E-3EE2A6864A3B}"/>
    <hyperlink ref="B6" location="'U.S. Employee Data EEO-1'!Print_Area" display="US Employee Data EEO-1" xr:uid="{47FF75D7-F608-4F20-B081-FEFE6CDB140C}"/>
    <hyperlink ref="B7" location="'Benefits Offered'!Print_Area" display="Benefits Offered" xr:uid="{AFC91536-040E-41B5-AF5A-FDB13B7769F6}"/>
    <hyperlink ref="B8" location="Remuneration!Print_Area" display="Remuneration" xr:uid="{437C0022-A10D-4F9C-A9E0-DA3ACA748E5D}"/>
    <hyperlink ref="B9" location="'Community Grievances'!Print_Area" display="Community Grievances" xr:uid="{E0F89B7B-FEB0-482B-9EA4-6E46561D59B6}"/>
    <hyperlink ref="B10" location="'Community Investments'!Print_Area" display="Community Investments " xr:uid="{5D8D4FE9-779E-4BF5-AC6C-1024C054BA52}"/>
    <hyperlink ref="B11" location="'Economic Value Contributed'!Print_Area" display="Economic Value Contributed" xr:uid="{EE75D77F-3A0F-4753-B2EB-829401FF0B8A}"/>
    <hyperlink ref="B12" location="'Key Economic Contributions'!Print_Area" display="Key Economic Value Contributions" xr:uid="{90EB7183-C267-41A9-9C26-4D4AA6D238B3}"/>
    <hyperlink ref="B14" location="'Human Rights'!Print_Area" display="Human Rights" xr:uid="{4A7789B4-42AE-4383-A2AC-5969F1A0D68F}"/>
    <hyperlink ref="B15" location="'Business Ethics'!Print_Area" display="Business Ethics" xr:uid="{0A8281E4-1AE3-4A06-A9DB-1CDB8B549074}"/>
    <hyperlink ref="B16" location="'Procurement Spend Distribution'!Print_Area" display="Procurement Spend Distribution" xr:uid="{E2F57498-9586-49CC-BBD8-0C7D756386F9}"/>
    <hyperlink ref="B17" location="'Procurement - by site'!Print_Area" display="Procurement - by site" xr:uid="{6B4403E7-BF79-4A47-A5F1-0CECD9F8B472}"/>
    <hyperlink ref="B18" location="'Supply Chain'!Print_Area" display="Supply Chain" xr:uid="{285B2809-E22F-4521-B715-72EB31CD1E7B}"/>
    <hyperlink ref="B21" location="'Dual Reporting'!Print_Area" display="Dual Reporting" xr:uid="{D48871EC-0855-40D0-8226-3B9426256620}"/>
    <hyperlink ref="B22" location="'Scope 3 GHG Emissions (by site)'!Print_Area" display="Scope 3 GHG Emissions (by site)" xr:uid="{93AC4D40-6829-455A-B2F9-73BCEC74DB6D}"/>
    <hyperlink ref="B23" location="'Energy Consumption'!Print_Area" display="Energy Consumption" xr:uid="{19E4A0D8-5AAD-4F54-83C0-5CFCED05F08F}"/>
    <hyperlink ref="B24" location="'Energy Consumption (by type)'!Print_Area" display="Energy Consumption (by type)" xr:uid="{CC6DB136-04AE-49F9-AA1D-83C5891E32FC}"/>
    <hyperlink ref="B25" location="'Indirect Energy (by source)'!Print_Area" display="Indirect Energy (by source)" xr:uid="{48C304BC-F68D-4E38-9BCD-0B12AE7E9E65}"/>
    <hyperlink ref="B26" location="'Direct Energy (by source)'!Print_Area" display="Direct Energy (by source)" xr:uid="{75061D19-5E36-447C-9131-B5FE528A4073}"/>
    <hyperlink ref="B27" location="'Air Emissions'!Print_Area" display="Air Emissions" xr:uid="{670557C1-D18C-434B-85F4-12FDFC3F637D}"/>
    <hyperlink ref="B28" location="'Water (FCX Global)'!Print_Area" display="Water (FCX Global)" xr:uid="{5614CB6B-1747-4D14-AAF3-AE65A6183B6F}"/>
    <hyperlink ref="B29" location="'Water (stressed areas)'!Print_Area" display="Water (stressed areas)" xr:uid="{9730DE94-CACA-424F-84C7-D9032F598AC1}"/>
    <hyperlink ref="B30" location="'ICMM Water Quality'!Print_Area" display="ICMM Water Quality" xr:uid="{A99842B7-715B-4062-9ACB-2C2208E7E378}"/>
    <hyperlink ref="B31" location="'Water Supply Risks'!Print_Area" display="Water Supply Risks" xr:uid="{982E65B2-E7A7-44CC-97F2-B4D96E96AA65}"/>
    <hyperlink ref="B32" location="'Water (by region)'!Print_Area" display="Water (by region)" xr:uid="{26F93AF9-EAC8-431E-9DCF-FB2FDC52B941}"/>
    <hyperlink ref="B33" location="'Mining.Mineral Processing Waste'!Print_Area" display="Mining/Mineral Processing Waste" xr:uid="{15DDE46C-07F9-4846-9846-9FCEE5E3D86A}"/>
    <hyperlink ref="B34" location="'Tailings Impoundments'!Print_Area" display="Tailings Impoundments" xr:uid="{8E6780B7-8EB7-4334-B76F-D56BB09BC8B8}"/>
    <hyperlink ref="B35" location="'Non-Mineral Waste.Recycled'!Print_Area" display="Non-Mineral Waste Recycled" xr:uid="{AF8BD93F-6DFF-4202-A9C5-6C11AF9F5612}"/>
    <hyperlink ref="B36" location="'Land Disturbed'!Print_Area" display="Land Disturbed" xr:uid="{327F162B-9233-4413-970F-AB911F6D1975}"/>
    <hyperlink ref="B37" location="'Environmental Compliance'!Print_Area" display="Environmental Compliance" xr:uid="{752990BB-6B0C-4057-B4E4-9F66F34D97D7}"/>
    <hyperlink ref="B38" location="'GRI Index; SDGs'!Print_Area" display="GRI Index; SDGs" xr:uid="{F7A814C3-9098-48A0-93C4-0148E3006CDD}"/>
    <hyperlink ref="B39" location="'ICMM PEs'!Print_Area" display="ICMM Pes" xr:uid="{65AE0255-AFD1-4404-9C1C-40711D7F3622}"/>
    <hyperlink ref="B40" location="'ICMM Water Quality'!Print_Area" display="ICMM S&amp;E" xr:uid="{B41713D3-7529-41F8-AB32-031E00331C0F}"/>
    <hyperlink ref="B41" location="'SASB Standards'!Print_Area" display="SASB Standards" xr:uid="{DBE04899-7654-4046-942C-6DD4F893DEB9}"/>
    <hyperlink ref="B42" location="'TCFD Index'!A1" display="TCFD Index" xr:uid="{EAFE68AE-5524-4E8C-877C-0466CB152AC8}"/>
    <hyperlink ref="B43" location="'TNFD Index'!Print_Area" display="TNFD Index" xr:uid="{9B8175A7-FCD0-4CD5-A11C-C62BD776473B}"/>
    <hyperlink ref="B2" location="About!Print_Area" display="About" xr:uid="{A9745189-B928-46A4-9703-265B4AEC6292}"/>
    <hyperlink ref="B3" location="References!Print_Area" display="References" xr:uid="{51BD7F5F-BCDC-491C-B028-07D75155A6EE}"/>
    <hyperlink ref="B13" location="'Cash Payments to Governments'!Print_Area" display="Cash Payments to Governments" xr:uid="{0D8BA0F5-A4E3-4E2D-93A3-2EE568F682DD}"/>
  </hyperlinks>
  <pageMargins left="0.7" right="0.7" top="0.75" bottom="0.75" header="0.3" footer="0.3"/>
  <pageSetup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BAAB-87BE-4EE7-AC79-305AB45DF05F}">
  <sheetPr codeName="Sheet34">
    <tabColor rgb="FF85A612"/>
    <pageSetUpPr fitToPage="1"/>
  </sheetPr>
  <dimension ref="A1:H23"/>
  <sheetViews>
    <sheetView zoomScaleNormal="100" zoomScaleSheetLayoutView="115" workbookViewId="0">
      <selection activeCell="D31" sqref="D31"/>
    </sheetView>
  </sheetViews>
  <sheetFormatPr defaultColWidth="8.7109375" defaultRowHeight="13.5" x14ac:dyDescent="0.25"/>
  <cols>
    <col min="1" max="1" width="58.28515625" style="58" customWidth="1"/>
    <col min="2" max="2" width="16.5703125" style="363" bestFit="1" customWidth="1"/>
    <col min="3" max="8" width="13.7109375" style="363" customWidth="1"/>
    <col min="9" max="16384" width="8.7109375" style="58"/>
  </cols>
  <sheetData>
    <row r="1" spans="1:8" x14ac:dyDescent="0.25">
      <c r="A1" s="53" t="s">
        <v>84</v>
      </c>
      <c r="B1" s="453"/>
      <c r="C1" s="453"/>
      <c r="D1" s="453"/>
      <c r="E1" s="453"/>
      <c r="F1" s="453"/>
      <c r="G1" s="453"/>
      <c r="H1" s="454"/>
    </row>
    <row r="2" spans="1:8" x14ac:dyDescent="0.25">
      <c r="A2" s="187" t="s">
        <v>450</v>
      </c>
      <c r="B2" s="495"/>
      <c r="C2" s="1145" t="s">
        <v>304</v>
      </c>
      <c r="D2" s="1145"/>
      <c r="E2" s="1145"/>
      <c r="F2" s="1145"/>
      <c r="G2" s="1146"/>
      <c r="H2" s="167"/>
    </row>
    <row r="3" spans="1:8" ht="14.25" thickBot="1" x14ac:dyDescent="0.3">
      <c r="A3" s="62"/>
      <c r="B3" s="496" t="s">
        <v>451</v>
      </c>
      <c r="C3" s="102">
        <v>2020</v>
      </c>
      <c r="D3" s="102">
        <v>2021</v>
      </c>
      <c r="E3" s="102">
        <v>2022</v>
      </c>
      <c r="F3" s="102">
        <v>2023</v>
      </c>
      <c r="G3" s="168">
        <v>2024</v>
      </c>
      <c r="H3" s="103" t="s">
        <v>452</v>
      </c>
    </row>
    <row r="4" spans="1:8" s="74" customFormat="1" x14ac:dyDescent="0.25">
      <c r="A4" s="883" t="s">
        <v>453</v>
      </c>
      <c r="B4" s="884"/>
      <c r="C4" s="885"/>
      <c r="D4" s="885"/>
      <c r="E4" s="885"/>
      <c r="F4" s="885"/>
      <c r="G4" s="886"/>
      <c r="H4" s="878"/>
    </row>
    <row r="5" spans="1:8" s="74" customFormat="1" ht="15" x14ac:dyDescent="0.25">
      <c r="A5" s="408" t="s">
        <v>454</v>
      </c>
      <c r="B5" s="497">
        <v>3.72</v>
      </c>
      <c r="C5" s="498">
        <v>3.81</v>
      </c>
      <c r="D5" s="498">
        <v>3.59</v>
      </c>
      <c r="E5" s="498">
        <v>3.63</v>
      </c>
      <c r="F5" s="498">
        <v>3.7764064783678766</v>
      </c>
      <c r="G5" s="499">
        <v>3.99</v>
      </c>
      <c r="H5" s="500">
        <v>3.17</v>
      </c>
    </row>
    <row r="6" spans="1:8" s="74" customFormat="1" x14ac:dyDescent="0.25">
      <c r="A6" s="408" t="s">
        <v>455</v>
      </c>
      <c r="B6" s="501">
        <v>4.76</v>
      </c>
      <c r="C6" s="502">
        <v>5.4</v>
      </c>
      <c r="D6" s="503">
        <v>3.71</v>
      </c>
      <c r="E6" s="503">
        <v>3.52</v>
      </c>
      <c r="F6" s="503">
        <v>3.38</v>
      </c>
      <c r="G6" s="504">
        <v>3.3</v>
      </c>
      <c r="H6" s="505">
        <v>3.34</v>
      </c>
    </row>
    <row r="7" spans="1:8" s="74" customFormat="1" ht="15" x14ac:dyDescent="0.25">
      <c r="A7" s="879" t="s">
        <v>456</v>
      </c>
      <c r="B7" s="880"/>
      <c r="C7" s="881"/>
      <c r="D7" s="881"/>
      <c r="E7" s="881"/>
      <c r="F7" s="881"/>
      <c r="G7" s="882"/>
      <c r="H7" s="878"/>
    </row>
    <row r="8" spans="1:8" s="74" customFormat="1" x14ac:dyDescent="0.25">
      <c r="A8" s="408" t="s">
        <v>457</v>
      </c>
      <c r="B8" s="506">
        <v>176.86500000000001</v>
      </c>
      <c r="C8" s="507">
        <v>126.10299999999999</v>
      </c>
      <c r="D8" s="507">
        <v>112.67100000000001</v>
      </c>
      <c r="E8" s="507">
        <v>89.435000000000002</v>
      </c>
      <c r="F8" s="507">
        <v>102.753</v>
      </c>
      <c r="G8" s="508">
        <v>104</v>
      </c>
      <c r="H8" s="509">
        <v>88.432000000000002</v>
      </c>
    </row>
    <row r="9" spans="1:8" s="74" customFormat="1" ht="15" x14ac:dyDescent="0.25">
      <c r="A9" s="412" t="s">
        <v>458</v>
      </c>
      <c r="B9" s="510">
        <v>308.13600000000002</v>
      </c>
      <c r="C9" s="511">
        <v>263.02300000000002</v>
      </c>
      <c r="D9" s="511">
        <v>232.31700000000001</v>
      </c>
      <c r="E9" s="511">
        <v>275.464</v>
      </c>
      <c r="F9" s="511">
        <v>297.48099999999999</v>
      </c>
      <c r="G9" s="512">
        <v>305</v>
      </c>
      <c r="H9" s="513">
        <v>200.28800000000001</v>
      </c>
    </row>
    <row r="10" spans="1:8" s="419" customFormat="1" x14ac:dyDescent="0.25">
      <c r="A10" s="1081" t="s">
        <v>459</v>
      </c>
      <c r="B10" s="1081"/>
      <c r="C10" s="1081"/>
      <c r="D10" s="1081"/>
      <c r="E10" s="1081"/>
      <c r="F10" s="1081"/>
      <c r="G10" s="1081"/>
      <c r="H10" s="1081"/>
    </row>
    <row r="11" spans="1:8" s="419" customFormat="1" ht="13.9" customHeight="1" x14ac:dyDescent="0.25">
      <c r="A11" s="1081" t="s">
        <v>460</v>
      </c>
      <c r="B11" s="1081"/>
      <c r="C11" s="1081"/>
      <c r="D11" s="1081"/>
      <c r="E11" s="1081"/>
      <c r="F11" s="1081"/>
      <c r="G11" s="1081"/>
      <c r="H11" s="1081"/>
    </row>
    <row r="12" spans="1:8" s="419" customFormat="1" x14ac:dyDescent="0.25">
      <c r="A12" s="1081"/>
      <c r="B12" s="1081"/>
      <c r="C12" s="1081"/>
      <c r="D12" s="1081"/>
      <c r="E12" s="1081"/>
      <c r="F12" s="1081"/>
      <c r="G12" s="1081"/>
      <c r="H12" s="1081"/>
    </row>
    <row r="13" spans="1:8" s="419" customFormat="1" x14ac:dyDescent="0.25">
      <c r="A13" s="1081"/>
      <c r="B13" s="1081"/>
      <c r="C13" s="1081"/>
      <c r="D13" s="1081"/>
      <c r="E13" s="1081"/>
      <c r="F13" s="1081"/>
      <c r="G13" s="1081"/>
      <c r="H13" s="1081"/>
    </row>
    <row r="14" spans="1:8" s="419" customFormat="1" ht="13.9" customHeight="1" x14ac:dyDescent="0.25">
      <c r="A14" s="1081" t="s">
        <v>461</v>
      </c>
      <c r="B14" s="1081"/>
      <c r="C14" s="1081"/>
      <c r="D14" s="1081"/>
      <c r="E14" s="1081"/>
      <c r="F14" s="1081"/>
      <c r="G14" s="1081"/>
      <c r="H14" s="1081"/>
    </row>
    <row r="15" spans="1:8" s="419" customFormat="1" x14ac:dyDescent="0.25">
      <c r="A15" s="1081"/>
      <c r="B15" s="1081"/>
      <c r="C15" s="1081"/>
      <c r="D15" s="1081"/>
      <c r="E15" s="1081"/>
      <c r="F15" s="1081"/>
      <c r="G15" s="1081"/>
      <c r="H15" s="1081"/>
    </row>
    <row r="16" spans="1:8" s="419" customFormat="1" x14ac:dyDescent="0.25">
      <c r="A16" s="1081"/>
      <c r="B16" s="1081"/>
      <c r="C16" s="1081"/>
      <c r="D16" s="1081"/>
      <c r="E16" s="1081"/>
      <c r="F16" s="1081"/>
      <c r="G16" s="1081"/>
      <c r="H16" s="1081"/>
    </row>
    <row r="17" spans="1:8" s="419" customFormat="1" x14ac:dyDescent="0.25">
      <c r="A17" s="1081"/>
      <c r="B17" s="1081"/>
      <c r="C17" s="1081"/>
      <c r="D17" s="1081"/>
      <c r="E17" s="1081"/>
      <c r="F17" s="1081"/>
      <c r="G17" s="1081"/>
      <c r="H17" s="1081"/>
    </row>
    <row r="18" spans="1:8" x14ac:dyDescent="0.25">
      <c r="A18" s="1081" t="s">
        <v>462</v>
      </c>
      <c r="B18" s="1081"/>
      <c r="C18" s="1081"/>
      <c r="D18" s="1081"/>
      <c r="E18" s="1081"/>
      <c r="F18" s="1081"/>
      <c r="G18" s="1081"/>
      <c r="H18" s="1081"/>
    </row>
    <row r="19" spans="1:8" x14ac:dyDescent="0.25">
      <c r="A19" s="1081" t="s">
        <v>463</v>
      </c>
      <c r="B19" s="1081"/>
      <c r="C19" s="1081"/>
      <c r="D19" s="1081"/>
      <c r="E19" s="1081"/>
      <c r="F19" s="1081"/>
      <c r="G19" s="1081"/>
      <c r="H19" s="1081"/>
    </row>
    <row r="20" spans="1:8" x14ac:dyDescent="0.25">
      <c r="A20" s="1081"/>
      <c r="B20" s="1081"/>
      <c r="C20" s="1081"/>
      <c r="D20" s="1081"/>
      <c r="E20" s="1081"/>
      <c r="F20" s="1081"/>
      <c r="G20" s="1081"/>
      <c r="H20" s="1081"/>
    </row>
    <row r="21" spans="1:8" x14ac:dyDescent="0.25">
      <c r="A21" s="384" t="s">
        <v>464</v>
      </c>
      <c r="B21" s="214"/>
      <c r="C21" s="214"/>
      <c r="D21" s="214"/>
      <c r="E21" s="214"/>
      <c r="F21" s="214"/>
      <c r="G21" s="214"/>
      <c r="H21" s="214"/>
    </row>
    <row r="22" spans="1:8" x14ac:dyDescent="0.25">
      <c r="A22" s="377"/>
      <c r="B22" s="377"/>
      <c r="C22" s="377"/>
      <c r="D22" s="377"/>
      <c r="E22" s="377"/>
      <c r="F22" s="377"/>
      <c r="G22" s="377"/>
      <c r="H22" s="377"/>
    </row>
    <row r="23" spans="1:8" x14ac:dyDescent="0.25">
      <c r="A23" s="377"/>
      <c r="B23" s="377"/>
      <c r="C23" s="377"/>
      <c r="D23" s="377"/>
      <c r="E23" s="377"/>
      <c r="F23" s="377"/>
      <c r="G23" s="377"/>
      <c r="H23" s="377"/>
    </row>
  </sheetData>
  <sheetProtection algorithmName="SHA-512" hashValue="YrZzGE27Z9b89los3suy+tWXmHByLnXXbNARSBZ46qySJx0Rx3l2dvHJ7InaSeTvbP+z+OAJN3qjJxFPQoUZIQ==" saltValue="tzQXTVfXWGxz7gVPG0wl/w==" spinCount="100000" sheet="1" objects="1" scenarios="1"/>
  <mergeCells count="6">
    <mergeCell ref="A19:H20"/>
    <mergeCell ref="C2:G2"/>
    <mergeCell ref="A10:H10"/>
    <mergeCell ref="A18:H18"/>
    <mergeCell ref="A11:H13"/>
    <mergeCell ref="A14:H17"/>
  </mergeCells>
  <printOptions horizontalCentered="1"/>
  <pageMargins left="0.25" right="0.25" top="0.75" bottom="0.75" header="0.3" footer="0.3"/>
  <pageSetup scale="85" orientation="landscape" r:id="rId1"/>
  <headerFooter>
    <oddFooter>&amp;C&amp;"Century Gothic,Regular"&amp;9Page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DC95-0E8E-406E-A302-711C3CB9EC95}">
  <sheetPr codeName="Sheet35">
    <tabColor rgb="FF85A612"/>
    <pageSetUpPr fitToPage="1"/>
  </sheetPr>
  <dimension ref="A1:E49"/>
  <sheetViews>
    <sheetView zoomScaleNormal="100" zoomScaleSheetLayoutView="130" workbookViewId="0">
      <pane ySplit="3" topLeftCell="A4" activePane="bottomLeft" state="frozen"/>
      <selection activeCell="A4" sqref="A4:K6"/>
      <selection pane="bottomLeft" activeCell="A4" sqref="A4:A16"/>
    </sheetView>
  </sheetViews>
  <sheetFormatPr defaultColWidth="9.28515625" defaultRowHeight="13.5" x14ac:dyDescent="0.25"/>
  <cols>
    <col min="1" max="1" width="12.7109375" style="58" customWidth="1"/>
    <col min="2" max="2" width="35.7109375" style="58" customWidth="1"/>
    <col min="3" max="3" width="13.28515625" style="100" customWidth="1"/>
    <col min="4" max="4" width="13.28515625" style="58" customWidth="1"/>
    <col min="5" max="16384" width="9.28515625" style="58"/>
  </cols>
  <sheetData>
    <row r="1" spans="1:4" x14ac:dyDescent="0.25">
      <c r="A1" s="53" t="s">
        <v>84</v>
      </c>
      <c r="B1" s="336"/>
      <c r="C1" s="453"/>
      <c r="D1" s="454"/>
    </row>
    <row r="2" spans="1:4" x14ac:dyDescent="0.25">
      <c r="A2" s="59" t="s">
        <v>465</v>
      </c>
      <c r="B2" s="60"/>
      <c r="C2" s="60"/>
      <c r="D2" s="386"/>
    </row>
    <row r="3" spans="1:4" ht="15.75" thickBot="1" x14ac:dyDescent="0.3">
      <c r="A3" s="62" t="s">
        <v>182</v>
      </c>
      <c r="B3" s="102"/>
      <c r="C3" s="102" t="s">
        <v>466</v>
      </c>
      <c r="D3" s="168" t="s">
        <v>467</v>
      </c>
    </row>
    <row r="4" spans="1:4" s="74" customFormat="1" x14ac:dyDescent="0.25">
      <c r="A4" s="1105" t="s">
        <v>213</v>
      </c>
      <c r="B4" s="113" t="s">
        <v>112</v>
      </c>
      <c r="C4" s="514"/>
      <c r="D4" s="515"/>
    </row>
    <row r="5" spans="1:4" s="74" customFormat="1" ht="15" x14ac:dyDescent="0.25">
      <c r="A5" s="1105"/>
      <c r="B5" s="116" t="s">
        <v>433</v>
      </c>
      <c r="C5" s="516">
        <v>200</v>
      </c>
      <c r="D5" s="517">
        <v>189</v>
      </c>
    </row>
    <row r="6" spans="1:4" s="74" customFormat="1" x14ac:dyDescent="0.25">
      <c r="A6" s="1105"/>
      <c r="B6" s="116" t="s">
        <v>217</v>
      </c>
      <c r="C6" s="516">
        <v>121</v>
      </c>
      <c r="D6" s="517">
        <v>128</v>
      </c>
    </row>
    <row r="7" spans="1:4" s="74" customFormat="1" x14ac:dyDescent="0.25">
      <c r="A7" s="1105"/>
      <c r="B7" s="116" t="s">
        <v>218</v>
      </c>
      <c r="C7" s="516">
        <v>773</v>
      </c>
      <c r="D7" s="517">
        <v>811</v>
      </c>
    </row>
    <row r="8" spans="1:4" s="74" customFormat="1" x14ac:dyDescent="0.25">
      <c r="A8" s="1105"/>
      <c r="B8" s="123" t="s">
        <v>219</v>
      </c>
      <c r="C8" s="516">
        <v>147</v>
      </c>
      <c r="D8" s="517">
        <v>154</v>
      </c>
    </row>
    <row r="9" spans="1:4" s="74" customFormat="1" x14ac:dyDescent="0.25">
      <c r="A9" s="1105"/>
      <c r="B9" s="123" t="s">
        <v>220</v>
      </c>
      <c r="C9" s="516">
        <v>229</v>
      </c>
      <c r="D9" s="517">
        <v>308</v>
      </c>
    </row>
    <row r="10" spans="1:4" s="74" customFormat="1" x14ac:dyDescent="0.25">
      <c r="A10" s="1105"/>
      <c r="B10" s="124" t="s">
        <v>221</v>
      </c>
      <c r="C10" s="518">
        <v>72</v>
      </c>
      <c r="D10" s="519">
        <v>76</v>
      </c>
    </row>
    <row r="11" spans="1:4" s="74" customFormat="1" x14ac:dyDescent="0.25">
      <c r="A11" s="1105"/>
      <c r="B11" s="113" t="s">
        <v>114</v>
      </c>
      <c r="C11" s="520"/>
      <c r="D11" s="521"/>
    </row>
    <row r="12" spans="1:4" s="74" customFormat="1" ht="15" x14ac:dyDescent="0.25">
      <c r="A12" s="1105"/>
      <c r="B12" s="116" t="s">
        <v>434</v>
      </c>
      <c r="C12" s="516">
        <v>630</v>
      </c>
      <c r="D12" s="517">
        <v>385</v>
      </c>
    </row>
    <row r="13" spans="1:4" s="74" customFormat="1" ht="15" x14ac:dyDescent="0.25">
      <c r="A13" s="1105"/>
      <c r="B13" s="124" t="s">
        <v>435</v>
      </c>
      <c r="C13" s="518">
        <v>139</v>
      </c>
      <c r="D13" s="519">
        <v>0</v>
      </c>
    </row>
    <row r="14" spans="1:4" s="74" customFormat="1" x14ac:dyDescent="0.25">
      <c r="A14" s="1105"/>
      <c r="B14" s="113" t="s">
        <v>113</v>
      </c>
      <c r="C14" s="520"/>
      <c r="D14" s="521"/>
    </row>
    <row r="15" spans="1:4" s="74" customFormat="1" ht="15" x14ac:dyDescent="0.25">
      <c r="A15" s="1105"/>
      <c r="B15" s="133" t="s">
        <v>468</v>
      </c>
      <c r="C15" s="520">
        <v>0</v>
      </c>
      <c r="D15" s="521">
        <v>0</v>
      </c>
    </row>
    <row r="16" spans="1:4" s="524" customFormat="1" x14ac:dyDescent="0.25">
      <c r="A16" s="1105"/>
      <c r="B16" s="134" t="s">
        <v>391</v>
      </c>
      <c r="C16" s="522">
        <v>2311</v>
      </c>
      <c r="D16" s="523">
        <v>2051</v>
      </c>
    </row>
    <row r="17" spans="1:4" s="74" customFormat="1" x14ac:dyDescent="0.25">
      <c r="A17" s="1104" t="s">
        <v>225</v>
      </c>
      <c r="B17" s="113" t="s">
        <v>112</v>
      </c>
      <c r="C17" s="525"/>
      <c r="D17" s="521"/>
    </row>
    <row r="18" spans="1:4" s="74" customFormat="1" x14ac:dyDescent="0.25">
      <c r="A18" s="1105"/>
      <c r="B18" s="116" t="s">
        <v>226</v>
      </c>
      <c r="C18" s="526">
        <v>92</v>
      </c>
      <c r="D18" s="517">
        <v>80</v>
      </c>
    </row>
    <row r="19" spans="1:4" s="74" customFormat="1" x14ac:dyDescent="0.25">
      <c r="A19" s="1105"/>
      <c r="B19" s="139" t="s">
        <v>227</v>
      </c>
      <c r="C19" s="526">
        <v>94</v>
      </c>
      <c r="D19" s="517">
        <v>81</v>
      </c>
    </row>
    <row r="20" spans="1:4" s="524" customFormat="1" x14ac:dyDescent="0.25">
      <c r="A20" s="1106"/>
      <c r="B20" s="134" t="s">
        <v>392</v>
      </c>
      <c r="C20" s="522">
        <v>187</v>
      </c>
      <c r="D20" s="523">
        <v>161</v>
      </c>
    </row>
    <row r="21" spans="1:4" s="74" customFormat="1" x14ac:dyDescent="0.25">
      <c r="A21" s="1104" t="s">
        <v>228</v>
      </c>
      <c r="B21" s="113" t="s">
        <v>112</v>
      </c>
      <c r="C21" s="525"/>
      <c r="D21" s="521"/>
    </row>
    <row r="22" spans="1:4" s="74" customFormat="1" x14ac:dyDescent="0.25">
      <c r="A22" s="1105"/>
      <c r="B22" s="123" t="s">
        <v>229</v>
      </c>
      <c r="C22" s="526">
        <v>26</v>
      </c>
      <c r="D22" s="517">
        <v>16</v>
      </c>
    </row>
    <row r="23" spans="1:4" s="74" customFormat="1" ht="15" x14ac:dyDescent="0.25">
      <c r="A23" s="1105"/>
      <c r="B23" s="124" t="s">
        <v>437</v>
      </c>
      <c r="C23" s="518">
        <v>180</v>
      </c>
      <c r="D23" s="519">
        <v>199</v>
      </c>
    </row>
    <row r="24" spans="1:4" s="74" customFormat="1" x14ac:dyDescent="0.25">
      <c r="A24" s="1105"/>
      <c r="B24" s="113" t="s">
        <v>231</v>
      </c>
      <c r="C24" s="525"/>
      <c r="D24" s="521"/>
    </row>
    <row r="25" spans="1:4" s="74" customFormat="1" ht="15" x14ac:dyDescent="0.25">
      <c r="A25" s="1105"/>
      <c r="B25" s="123" t="s">
        <v>438</v>
      </c>
      <c r="C25" s="526">
        <v>32</v>
      </c>
      <c r="D25" s="517">
        <v>41</v>
      </c>
    </row>
    <row r="26" spans="1:4" s="524" customFormat="1" x14ac:dyDescent="0.25">
      <c r="A26" s="1105"/>
      <c r="B26" s="134" t="s">
        <v>393</v>
      </c>
      <c r="C26" s="522">
        <v>237</v>
      </c>
      <c r="D26" s="523">
        <v>256</v>
      </c>
    </row>
    <row r="27" spans="1:4" s="74" customFormat="1" x14ac:dyDescent="0.25">
      <c r="A27" s="1104" t="s">
        <v>233</v>
      </c>
      <c r="B27" s="113" t="s">
        <v>233</v>
      </c>
      <c r="C27" s="525"/>
      <c r="D27" s="521"/>
    </row>
    <row r="28" spans="1:4" s="74" customFormat="1" ht="15" x14ac:dyDescent="0.25">
      <c r="A28" s="1105"/>
      <c r="B28" s="123" t="s">
        <v>439</v>
      </c>
      <c r="C28" s="526">
        <v>13</v>
      </c>
      <c r="D28" s="517">
        <v>16</v>
      </c>
    </row>
    <row r="29" spans="1:4" s="74" customFormat="1" ht="15" x14ac:dyDescent="0.25">
      <c r="A29" s="1105"/>
      <c r="B29" s="140" t="s">
        <v>440</v>
      </c>
      <c r="C29" s="526">
        <v>5</v>
      </c>
      <c r="D29" s="517">
        <v>0</v>
      </c>
    </row>
    <row r="30" spans="1:4" s="74" customFormat="1" ht="15" x14ac:dyDescent="0.25">
      <c r="A30" s="1105"/>
      <c r="B30" s="472" t="s">
        <v>441</v>
      </c>
      <c r="C30" s="527">
        <v>0.3</v>
      </c>
      <c r="D30" s="528">
        <v>0</v>
      </c>
    </row>
    <row r="31" spans="1:4" s="524" customFormat="1" x14ac:dyDescent="0.25">
      <c r="A31" s="1106"/>
      <c r="B31" s="134" t="s">
        <v>395</v>
      </c>
      <c r="C31" s="522">
        <v>18</v>
      </c>
      <c r="D31" s="523">
        <v>16</v>
      </c>
    </row>
    <row r="32" spans="1:4" s="524" customFormat="1" x14ac:dyDescent="0.25">
      <c r="A32" s="143" t="s">
        <v>442</v>
      </c>
      <c r="B32" s="143"/>
      <c r="C32" s="529">
        <v>2752</v>
      </c>
      <c r="D32" s="530">
        <v>2484</v>
      </c>
    </row>
    <row r="33" spans="1:5" s="419" customFormat="1" x14ac:dyDescent="0.25">
      <c r="A33" s="1081" t="s">
        <v>469</v>
      </c>
      <c r="B33" s="1081"/>
      <c r="C33" s="1081"/>
      <c r="D33" s="1081"/>
      <c r="E33" s="304"/>
    </row>
    <row r="34" spans="1:5" s="419" customFormat="1" x14ac:dyDescent="0.25">
      <c r="A34" s="1081"/>
      <c r="B34" s="1081"/>
      <c r="C34" s="1081"/>
      <c r="D34" s="1081"/>
      <c r="E34" s="304"/>
    </row>
    <row r="35" spans="1:5" x14ac:dyDescent="0.25">
      <c r="A35" s="1081" t="s">
        <v>470</v>
      </c>
      <c r="B35" s="1081"/>
      <c r="C35" s="1081"/>
      <c r="D35" s="1081"/>
      <c r="E35" s="57"/>
    </row>
    <row r="36" spans="1:5" x14ac:dyDescent="0.25">
      <c r="A36" s="1081"/>
      <c r="B36" s="1081"/>
      <c r="C36" s="1081"/>
      <c r="D36" s="1081"/>
      <c r="E36" s="57"/>
    </row>
    <row r="37" spans="1:5" x14ac:dyDescent="0.25">
      <c r="A37" s="1081"/>
      <c r="B37" s="1081"/>
      <c r="C37" s="1081"/>
      <c r="D37" s="1081"/>
      <c r="E37" s="57"/>
    </row>
    <row r="38" spans="1:5" x14ac:dyDescent="0.25">
      <c r="A38" s="1081"/>
      <c r="B38" s="1081"/>
      <c r="C38" s="1081"/>
      <c r="D38" s="1081"/>
      <c r="E38" s="57"/>
    </row>
    <row r="39" spans="1:5" x14ac:dyDescent="0.25">
      <c r="A39" s="1081"/>
      <c r="B39" s="1081"/>
      <c r="C39" s="1081"/>
      <c r="D39" s="1081"/>
      <c r="E39" s="57"/>
    </row>
    <row r="40" spans="1:5" ht="13.9" customHeight="1" x14ac:dyDescent="0.25">
      <c r="A40" s="1081" t="s">
        <v>448</v>
      </c>
      <c r="B40" s="1081"/>
      <c r="C40" s="1081"/>
      <c r="D40" s="1081"/>
      <c r="E40" s="494"/>
    </row>
    <row r="41" spans="1:5" x14ac:dyDescent="0.25">
      <c r="A41" s="1081"/>
      <c r="B41" s="1081"/>
      <c r="C41" s="1081"/>
      <c r="D41" s="1081"/>
      <c r="E41" s="57"/>
    </row>
    <row r="42" spans="1:5" x14ac:dyDescent="0.25">
      <c r="A42" s="1081"/>
      <c r="B42" s="1081"/>
      <c r="C42" s="1081"/>
      <c r="D42" s="1081"/>
      <c r="E42" s="57"/>
    </row>
    <row r="43" spans="1:5" s="419" customFormat="1" x14ac:dyDescent="0.25">
      <c r="A43" s="1081" t="s">
        <v>471</v>
      </c>
      <c r="B43" s="1081"/>
      <c r="C43" s="1081"/>
      <c r="D43" s="1081"/>
      <c r="E43" s="304"/>
    </row>
    <row r="44" spans="1:5" s="419" customFormat="1" x14ac:dyDescent="0.25">
      <c r="A44" s="1081"/>
      <c r="B44" s="1081"/>
      <c r="C44" s="1081"/>
      <c r="D44" s="1081"/>
      <c r="E44" s="304"/>
    </row>
    <row r="45" spans="1:5" x14ac:dyDescent="0.25">
      <c r="A45" s="1144" t="s">
        <v>449</v>
      </c>
      <c r="B45" s="1144"/>
      <c r="C45" s="1144"/>
      <c r="D45" s="1144"/>
      <c r="E45" s="57"/>
    </row>
    <row r="46" spans="1:5" s="57" customFormat="1" x14ac:dyDescent="0.25">
      <c r="A46" s="1144"/>
      <c r="B46" s="1144"/>
      <c r="C46" s="1144"/>
      <c r="D46" s="1144"/>
    </row>
    <row r="47" spans="1:5" s="57" customFormat="1" x14ac:dyDescent="0.25">
      <c r="A47" s="1144"/>
      <c r="B47" s="1144"/>
      <c r="C47" s="1144"/>
      <c r="D47" s="1144"/>
    </row>
    <row r="48" spans="1:5" s="57" customFormat="1" x14ac:dyDescent="0.25">
      <c r="C48" s="331"/>
    </row>
    <row r="49" spans="3:3" s="57" customFormat="1" x14ac:dyDescent="0.25">
      <c r="C49" s="331"/>
    </row>
  </sheetData>
  <sheetProtection algorithmName="SHA-512" hashValue="kXFnSq2S2WVpeFTkViuQ7thw/4/i7fnm4w1D3rUBa/5r3Oqug1R9AKYlHezpBNHcYAIeqAIKLgjOPWim4peHCw==" saltValue="00vpKw2eHWmHn48NYVNRHA==" spinCount="100000" sheet="1" objects="1" scenarios="1"/>
  <mergeCells count="9">
    <mergeCell ref="A45:D47"/>
    <mergeCell ref="A27:A31"/>
    <mergeCell ref="A33:D34"/>
    <mergeCell ref="A35:D39"/>
    <mergeCell ref="A4:A16"/>
    <mergeCell ref="A17:A20"/>
    <mergeCell ref="A21:A26"/>
    <mergeCell ref="A43:D44"/>
    <mergeCell ref="A40:D42"/>
  </mergeCells>
  <printOptions horizontalCentered="1"/>
  <pageMargins left="0.25" right="0.25" top="0.75" bottom="0.75" header="0.3" footer="0.3"/>
  <pageSetup orientation="portrait" r:id="rId1"/>
  <headerFooter>
    <oddFooter>&amp;C&amp;"Century Gothic,Regular"&amp;9Page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6BB99-96F3-4977-A618-DED087768D8E}">
  <sheetPr codeName="Sheet36">
    <tabColor rgb="FF85A612"/>
  </sheetPr>
  <dimension ref="A1:X29"/>
  <sheetViews>
    <sheetView zoomScaleNormal="100" zoomScaleSheetLayoutView="115" workbookViewId="0">
      <pane xSplit="1" ySplit="5" topLeftCell="B6" activePane="bottomRight" state="frozen"/>
      <selection pane="topRight" activeCell="A4" sqref="A4:G4"/>
      <selection pane="bottomLeft" activeCell="A4" sqref="A4:G4"/>
      <selection pane="bottomRight" activeCell="B6" sqref="B6"/>
    </sheetView>
  </sheetViews>
  <sheetFormatPr defaultColWidth="8.7109375" defaultRowHeight="15" x14ac:dyDescent="0.25"/>
  <cols>
    <col min="1" max="1" width="59.28515625" customWidth="1"/>
    <col min="2" max="2" width="27.28515625" bestFit="1" customWidth="1"/>
    <col min="3" max="7" width="27.7109375" bestFit="1" customWidth="1"/>
    <col min="8" max="8" width="27.28515625" bestFit="1" customWidth="1"/>
    <col min="9" max="10" width="27.7109375" bestFit="1" customWidth="1"/>
    <col min="11" max="11" width="38.7109375" bestFit="1" customWidth="1"/>
    <col min="12" max="12" width="27.28515625" bestFit="1" customWidth="1"/>
    <col min="13" max="13" width="27.7109375" bestFit="1" customWidth="1"/>
    <col min="14" max="14" width="38.7109375" bestFit="1" customWidth="1"/>
    <col min="15" max="18" width="27.7109375" bestFit="1" customWidth="1"/>
    <col min="19" max="19" width="38.7109375" bestFit="1" customWidth="1"/>
    <col min="20" max="20" width="27.28515625" bestFit="1" customWidth="1"/>
    <col min="21" max="22" width="27.7109375" bestFit="1" customWidth="1"/>
    <col min="23" max="24" width="38.7109375" bestFit="1" customWidth="1"/>
  </cols>
  <sheetData>
    <row r="1" spans="1:24" x14ac:dyDescent="0.25">
      <c r="A1" s="53" t="s">
        <v>84</v>
      </c>
      <c r="B1" s="1150"/>
      <c r="C1" s="1150"/>
      <c r="D1" s="1150"/>
      <c r="E1" s="1150"/>
      <c r="F1" s="1150"/>
      <c r="G1" s="1150"/>
      <c r="H1" s="1150"/>
      <c r="I1" s="1150"/>
      <c r="J1" s="1150"/>
      <c r="K1" s="1150"/>
      <c r="L1" s="1150"/>
      <c r="M1" s="1150"/>
      <c r="N1" s="1150"/>
      <c r="O1" s="1150"/>
      <c r="P1" s="1150"/>
      <c r="Q1" s="1150"/>
      <c r="R1" s="1150"/>
      <c r="S1" s="1150"/>
      <c r="T1" s="1150"/>
      <c r="U1" s="1150"/>
      <c r="V1" s="1150"/>
      <c r="W1" s="1150"/>
      <c r="X1" s="1151"/>
    </row>
    <row r="2" spans="1:24" x14ac:dyDescent="0.25">
      <c r="A2" s="1089" t="s">
        <v>472</v>
      </c>
      <c r="B2" s="1090"/>
      <c r="C2" s="1090"/>
      <c r="D2" s="1090"/>
      <c r="E2" s="1090"/>
      <c r="F2" s="1090"/>
      <c r="G2" s="1090"/>
      <c r="H2" s="1090"/>
      <c r="I2" s="1090"/>
      <c r="J2" s="1090"/>
      <c r="K2" s="1090"/>
      <c r="L2" s="1090"/>
      <c r="M2" s="1090"/>
      <c r="N2" s="1090"/>
      <c r="O2" s="1090"/>
      <c r="P2" s="1090"/>
      <c r="Q2" s="1090"/>
      <c r="R2" s="1090"/>
      <c r="S2" s="1090"/>
      <c r="T2" s="1090"/>
      <c r="U2" s="1090"/>
      <c r="V2" s="1090"/>
      <c r="W2" s="1090"/>
      <c r="X2" s="1152"/>
    </row>
    <row r="3" spans="1:24" x14ac:dyDescent="0.25">
      <c r="A3" s="531" t="s">
        <v>182</v>
      </c>
      <c r="B3" s="60"/>
      <c r="C3" s="60"/>
      <c r="D3" s="60"/>
      <c r="E3" s="60"/>
      <c r="F3" s="60"/>
      <c r="G3" s="60"/>
      <c r="H3" s="60"/>
      <c r="I3" s="60"/>
      <c r="J3" s="60"/>
      <c r="K3" s="60"/>
      <c r="L3" s="60"/>
      <c r="M3" s="60"/>
      <c r="N3" s="60"/>
      <c r="O3" s="60"/>
      <c r="P3" s="60"/>
      <c r="Q3" s="60"/>
      <c r="R3" s="60"/>
      <c r="S3" s="60"/>
      <c r="T3" s="60"/>
      <c r="U3" s="60"/>
      <c r="V3" s="60"/>
      <c r="W3" s="60"/>
      <c r="X3" s="386"/>
    </row>
    <row r="4" spans="1:24" x14ac:dyDescent="0.25">
      <c r="A4" s="1100" t="s">
        <v>473</v>
      </c>
      <c r="B4" s="1153" t="s">
        <v>474</v>
      </c>
      <c r="C4" s="1154"/>
      <c r="D4" s="1154"/>
      <c r="E4" s="1154"/>
      <c r="F4" s="1154"/>
      <c r="G4" s="1154"/>
      <c r="H4" s="1154"/>
      <c r="I4" s="1154"/>
      <c r="J4" s="1154"/>
      <c r="K4" s="1155"/>
      <c r="L4" s="1156" t="s">
        <v>475</v>
      </c>
      <c r="M4" s="1157"/>
      <c r="N4" s="1158"/>
      <c r="O4" s="1159" t="s">
        <v>476</v>
      </c>
      <c r="P4" s="1159"/>
      <c r="Q4" s="1159"/>
      <c r="R4" s="1159"/>
      <c r="S4" s="532"/>
      <c r="T4" s="1159" t="s">
        <v>477</v>
      </c>
      <c r="U4" s="1159"/>
      <c r="V4" s="1159"/>
      <c r="W4" s="532"/>
      <c r="X4" s="1160" t="s">
        <v>478</v>
      </c>
    </row>
    <row r="5" spans="1:24" x14ac:dyDescent="0.25">
      <c r="A5" s="1100"/>
      <c r="B5" s="1149" t="s">
        <v>479</v>
      </c>
      <c r="C5" s="1149"/>
      <c r="D5" s="1149"/>
      <c r="E5" s="1149"/>
      <c r="F5" s="1149"/>
      <c r="G5" s="1149"/>
      <c r="H5" s="1149" t="s">
        <v>480</v>
      </c>
      <c r="I5" s="1149"/>
      <c r="J5" s="534" t="s">
        <v>481</v>
      </c>
      <c r="K5" s="1147" t="s">
        <v>482</v>
      </c>
      <c r="L5" s="1149" t="s">
        <v>479</v>
      </c>
      <c r="M5" s="1149"/>
      <c r="N5" s="1147" t="s">
        <v>483</v>
      </c>
      <c r="O5" s="1149" t="s">
        <v>479</v>
      </c>
      <c r="P5" s="1149"/>
      <c r="Q5" s="534" t="s">
        <v>484</v>
      </c>
      <c r="R5" s="534" t="s">
        <v>481</v>
      </c>
      <c r="S5" s="1147" t="s">
        <v>485</v>
      </c>
      <c r="T5" s="1149" t="s">
        <v>477</v>
      </c>
      <c r="U5" s="1149"/>
      <c r="V5" s="1149"/>
      <c r="W5" s="1147" t="s">
        <v>486</v>
      </c>
      <c r="X5" s="1160"/>
    </row>
    <row r="6" spans="1:24" ht="29.25" thickBot="1" x14ac:dyDescent="0.3">
      <c r="A6" s="1101"/>
      <c r="B6" s="533" t="s">
        <v>214</v>
      </c>
      <c r="C6" s="533" t="s">
        <v>217</v>
      </c>
      <c r="D6" s="535" t="s">
        <v>218</v>
      </c>
      <c r="E6" s="535" t="s">
        <v>219</v>
      </c>
      <c r="F6" s="535" t="s">
        <v>220</v>
      </c>
      <c r="G6" s="535" t="s">
        <v>221</v>
      </c>
      <c r="H6" s="533" t="s">
        <v>222</v>
      </c>
      <c r="I6" s="533" t="s">
        <v>223</v>
      </c>
      <c r="J6" s="536" t="s">
        <v>224</v>
      </c>
      <c r="K6" s="1148"/>
      <c r="L6" s="533" t="s">
        <v>226</v>
      </c>
      <c r="M6" s="533" t="s">
        <v>227</v>
      </c>
      <c r="N6" s="1148"/>
      <c r="O6" s="533" t="s">
        <v>229</v>
      </c>
      <c r="P6" s="533" t="s">
        <v>230</v>
      </c>
      <c r="Q6" s="533" t="s">
        <v>232</v>
      </c>
      <c r="R6" s="533" t="s">
        <v>487</v>
      </c>
      <c r="S6" s="1148"/>
      <c r="T6" s="533" t="s">
        <v>234</v>
      </c>
      <c r="U6" s="533" t="s">
        <v>235</v>
      </c>
      <c r="V6" s="535" t="s">
        <v>236</v>
      </c>
      <c r="W6" s="1148"/>
      <c r="X6" s="1160"/>
    </row>
    <row r="7" spans="1:24" x14ac:dyDescent="0.25">
      <c r="A7" s="69" t="s">
        <v>488</v>
      </c>
      <c r="B7" s="537"/>
      <c r="C7" s="537"/>
      <c r="D7" s="537"/>
      <c r="E7" s="537"/>
      <c r="F7" s="537"/>
      <c r="G7" s="537"/>
      <c r="H7" s="537"/>
      <c r="I7" s="537"/>
      <c r="J7" s="537"/>
      <c r="K7" s="538"/>
      <c r="L7" s="537"/>
      <c r="M7" s="537"/>
      <c r="N7" s="538"/>
      <c r="O7" s="537"/>
      <c r="P7" s="537"/>
      <c r="Q7" s="537"/>
      <c r="R7" s="537"/>
      <c r="S7" s="538"/>
      <c r="T7" s="537"/>
      <c r="U7" s="537"/>
      <c r="V7" s="537"/>
      <c r="W7" s="538"/>
      <c r="X7" s="538"/>
    </row>
    <row r="8" spans="1:24" x14ac:dyDescent="0.25">
      <c r="A8" s="75" t="s">
        <v>489</v>
      </c>
      <c r="B8" s="539">
        <v>106</v>
      </c>
      <c r="C8" s="539">
        <v>78</v>
      </c>
      <c r="D8" s="539">
        <v>429</v>
      </c>
      <c r="E8" s="539">
        <v>153</v>
      </c>
      <c r="F8" s="539">
        <v>126</v>
      </c>
      <c r="G8" s="539">
        <v>33</v>
      </c>
      <c r="H8" s="539">
        <v>394</v>
      </c>
      <c r="I8" s="539">
        <v>159</v>
      </c>
      <c r="J8" s="539">
        <v>1021</v>
      </c>
      <c r="K8" s="540">
        <v>2498</v>
      </c>
      <c r="L8" s="539">
        <v>75</v>
      </c>
      <c r="M8" s="539">
        <v>27</v>
      </c>
      <c r="N8" s="540">
        <v>102</v>
      </c>
      <c r="O8" s="539">
        <v>13</v>
      </c>
      <c r="P8" s="539">
        <v>55</v>
      </c>
      <c r="Q8" s="539">
        <v>339</v>
      </c>
      <c r="R8" s="539">
        <v>177</v>
      </c>
      <c r="S8" s="540">
        <v>584</v>
      </c>
      <c r="T8" s="539">
        <v>14</v>
      </c>
      <c r="U8" s="539">
        <v>5</v>
      </c>
      <c r="V8" s="539">
        <v>2</v>
      </c>
      <c r="W8" s="540">
        <v>22</v>
      </c>
      <c r="X8" s="540">
        <v>3206</v>
      </c>
    </row>
    <row r="9" spans="1:24" x14ac:dyDescent="0.25">
      <c r="A9" s="75" t="s">
        <v>490</v>
      </c>
      <c r="B9" s="539" t="s">
        <v>491</v>
      </c>
      <c r="C9" s="539" t="s">
        <v>491</v>
      </c>
      <c r="D9" s="539" t="s">
        <v>491</v>
      </c>
      <c r="E9" s="539" t="s">
        <v>491</v>
      </c>
      <c r="F9" s="539" t="s">
        <v>491</v>
      </c>
      <c r="G9" s="539" t="s">
        <v>491</v>
      </c>
      <c r="H9" s="539" t="s">
        <v>491</v>
      </c>
      <c r="I9" s="539" t="s">
        <v>491</v>
      </c>
      <c r="J9" s="539" t="s">
        <v>491</v>
      </c>
      <c r="K9" s="540" t="s">
        <v>491</v>
      </c>
      <c r="L9" s="539" t="s">
        <v>491</v>
      </c>
      <c r="M9" s="539" t="s">
        <v>491</v>
      </c>
      <c r="N9" s="540" t="s">
        <v>491</v>
      </c>
      <c r="O9" s="539" t="s">
        <v>491</v>
      </c>
      <c r="P9" s="539" t="s">
        <v>491</v>
      </c>
      <c r="Q9" s="539" t="s">
        <v>491</v>
      </c>
      <c r="R9" s="539" t="s">
        <v>491</v>
      </c>
      <c r="S9" s="540" t="s">
        <v>491</v>
      </c>
      <c r="T9" s="539" t="s">
        <v>491</v>
      </c>
      <c r="U9" s="539" t="s">
        <v>491</v>
      </c>
      <c r="V9" s="539" t="s">
        <v>491</v>
      </c>
      <c r="W9" s="540" t="s">
        <v>491</v>
      </c>
      <c r="X9" s="540" t="s">
        <v>491</v>
      </c>
    </row>
    <row r="10" spans="1:24" x14ac:dyDescent="0.25">
      <c r="A10" s="75" t="s">
        <v>492</v>
      </c>
      <c r="B10" s="539">
        <v>93</v>
      </c>
      <c r="C10" s="539">
        <v>57</v>
      </c>
      <c r="D10" s="539">
        <v>319</v>
      </c>
      <c r="E10" s="539">
        <v>90</v>
      </c>
      <c r="F10" s="539">
        <v>86</v>
      </c>
      <c r="G10" s="539">
        <v>21</v>
      </c>
      <c r="H10" s="539">
        <v>412</v>
      </c>
      <c r="I10" s="539">
        <v>77</v>
      </c>
      <c r="J10" s="539">
        <v>293</v>
      </c>
      <c r="K10" s="540">
        <v>1449</v>
      </c>
      <c r="L10" s="539">
        <v>32</v>
      </c>
      <c r="M10" s="539">
        <v>19</v>
      </c>
      <c r="N10" s="540">
        <v>52</v>
      </c>
      <c r="O10" s="539">
        <v>21</v>
      </c>
      <c r="P10" s="539">
        <v>60</v>
      </c>
      <c r="Q10" s="539">
        <v>23</v>
      </c>
      <c r="R10" s="539">
        <v>0</v>
      </c>
      <c r="S10" s="540">
        <v>104</v>
      </c>
      <c r="T10" s="539">
        <v>7</v>
      </c>
      <c r="U10" s="539">
        <v>2</v>
      </c>
      <c r="V10" s="539">
        <v>0</v>
      </c>
      <c r="W10" s="540">
        <v>9</v>
      </c>
      <c r="X10" s="540">
        <v>1615</v>
      </c>
    </row>
    <row r="11" spans="1:24" x14ac:dyDescent="0.25">
      <c r="A11" s="75" t="s">
        <v>493</v>
      </c>
      <c r="B11" s="539">
        <v>14</v>
      </c>
      <c r="C11" s="539">
        <v>18</v>
      </c>
      <c r="D11" s="539">
        <v>55</v>
      </c>
      <c r="E11" s="539">
        <v>14</v>
      </c>
      <c r="F11" s="539">
        <v>13</v>
      </c>
      <c r="G11" s="539">
        <v>5</v>
      </c>
      <c r="H11" s="539">
        <v>112</v>
      </c>
      <c r="I11" s="539">
        <v>18</v>
      </c>
      <c r="J11" s="539">
        <v>68</v>
      </c>
      <c r="K11" s="540">
        <v>317</v>
      </c>
      <c r="L11" s="539">
        <v>0</v>
      </c>
      <c r="M11" s="539">
        <v>0</v>
      </c>
      <c r="N11" s="540">
        <v>0</v>
      </c>
      <c r="O11" s="539">
        <v>43</v>
      </c>
      <c r="P11" s="539">
        <v>70</v>
      </c>
      <c r="Q11" s="539">
        <v>30</v>
      </c>
      <c r="R11" s="539">
        <v>0</v>
      </c>
      <c r="S11" s="540">
        <v>142</v>
      </c>
      <c r="T11" s="539">
        <v>0</v>
      </c>
      <c r="U11" s="539">
        <v>3</v>
      </c>
      <c r="V11" s="539">
        <v>0</v>
      </c>
      <c r="W11" s="540">
        <v>3</v>
      </c>
      <c r="X11" s="540">
        <v>463</v>
      </c>
    </row>
    <row r="12" spans="1:24" x14ac:dyDescent="0.25">
      <c r="A12" s="75" t="s">
        <v>494</v>
      </c>
      <c r="B12" s="539" t="s">
        <v>495</v>
      </c>
      <c r="C12" s="539" t="s">
        <v>495</v>
      </c>
      <c r="D12" s="539" t="s">
        <v>495</v>
      </c>
      <c r="E12" s="539" t="s">
        <v>495</v>
      </c>
      <c r="F12" s="539" t="s">
        <v>495</v>
      </c>
      <c r="G12" s="539" t="s">
        <v>495</v>
      </c>
      <c r="H12" s="539" t="s">
        <v>495</v>
      </c>
      <c r="I12" s="539" t="s">
        <v>495</v>
      </c>
      <c r="J12" s="539" t="s">
        <v>495</v>
      </c>
      <c r="K12" s="540" t="s">
        <v>495</v>
      </c>
      <c r="L12" s="539" t="s">
        <v>495</v>
      </c>
      <c r="M12" s="539" t="s">
        <v>495</v>
      </c>
      <c r="N12" s="540" t="s">
        <v>495</v>
      </c>
      <c r="O12" s="539" t="s">
        <v>495</v>
      </c>
      <c r="P12" s="539" t="s">
        <v>495</v>
      </c>
      <c r="Q12" s="539" t="s">
        <v>495</v>
      </c>
      <c r="R12" s="539" t="s">
        <v>495</v>
      </c>
      <c r="S12" s="540" t="s">
        <v>495</v>
      </c>
      <c r="T12" s="539" t="s">
        <v>495</v>
      </c>
      <c r="U12" s="539" t="s">
        <v>495</v>
      </c>
      <c r="V12" s="539" t="s">
        <v>495</v>
      </c>
      <c r="W12" s="540" t="s">
        <v>495</v>
      </c>
      <c r="X12" s="540" t="s">
        <v>495</v>
      </c>
    </row>
    <row r="13" spans="1:24" x14ac:dyDescent="0.25">
      <c r="A13" s="75" t="s">
        <v>496</v>
      </c>
      <c r="B13" s="539" t="s">
        <v>495</v>
      </c>
      <c r="C13" s="539" t="s">
        <v>495</v>
      </c>
      <c r="D13" s="539" t="s">
        <v>495</v>
      </c>
      <c r="E13" s="539" t="s">
        <v>495</v>
      </c>
      <c r="F13" s="539" t="s">
        <v>495</v>
      </c>
      <c r="G13" s="539" t="s">
        <v>495</v>
      </c>
      <c r="H13" s="539" t="s">
        <v>495</v>
      </c>
      <c r="I13" s="539" t="s">
        <v>495</v>
      </c>
      <c r="J13" s="539" t="s">
        <v>495</v>
      </c>
      <c r="K13" s="540" t="s">
        <v>495</v>
      </c>
      <c r="L13" s="539" t="s">
        <v>495</v>
      </c>
      <c r="M13" s="539" t="s">
        <v>495</v>
      </c>
      <c r="N13" s="540" t="s">
        <v>495</v>
      </c>
      <c r="O13" s="539" t="s">
        <v>495</v>
      </c>
      <c r="P13" s="539" t="s">
        <v>495</v>
      </c>
      <c r="Q13" s="539" t="s">
        <v>495</v>
      </c>
      <c r="R13" s="539" t="s">
        <v>495</v>
      </c>
      <c r="S13" s="540" t="s">
        <v>495</v>
      </c>
      <c r="T13" s="539" t="s">
        <v>495</v>
      </c>
      <c r="U13" s="539" t="s">
        <v>495</v>
      </c>
      <c r="V13" s="539" t="s">
        <v>495</v>
      </c>
      <c r="W13" s="540" t="s">
        <v>495</v>
      </c>
      <c r="X13" s="540" t="s">
        <v>495</v>
      </c>
    </row>
    <row r="14" spans="1:24" x14ac:dyDescent="0.25">
      <c r="A14" s="75" t="s">
        <v>497</v>
      </c>
      <c r="B14" s="539" t="s">
        <v>495</v>
      </c>
      <c r="C14" s="539" t="s">
        <v>495</v>
      </c>
      <c r="D14" s="539" t="s">
        <v>495</v>
      </c>
      <c r="E14" s="539" t="s">
        <v>495</v>
      </c>
      <c r="F14" s="539" t="s">
        <v>495</v>
      </c>
      <c r="G14" s="539" t="s">
        <v>495</v>
      </c>
      <c r="H14" s="539" t="s">
        <v>495</v>
      </c>
      <c r="I14" s="539" t="s">
        <v>495</v>
      </c>
      <c r="J14" s="539" t="s">
        <v>495</v>
      </c>
      <c r="K14" s="540" t="s">
        <v>495</v>
      </c>
      <c r="L14" s="539" t="s">
        <v>495</v>
      </c>
      <c r="M14" s="539" t="s">
        <v>495</v>
      </c>
      <c r="N14" s="540" t="s">
        <v>495</v>
      </c>
      <c r="O14" s="539" t="s">
        <v>495</v>
      </c>
      <c r="P14" s="539" t="s">
        <v>495</v>
      </c>
      <c r="Q14" s="539" t="s">
        <v>495</v>
      </c>
      <c r="R14" s="539" t="s">
        <v>495</v>
      </c>
      <c r="S14" s="540" t="s">
        <v>495</v>
      </c>
      <c r="T14" s="539" t="s">
        <v>495</v>
      </c>
      <c r="U14" s="539" t="s">
        <v>495</v>
      </c>
      <c r="V14" s="539" t="s">
        <v>495</v>
      </c>
      <c r="W14" s="540" t="s">
        <v>495</v>
      </c>
      <c r="X14" s="540" t="s">
        <v>495</v>
      </c>
    </row>
    <row r="15" spans="1:24" x14ac:dyDescent="0.25">
      <c r="A15" s="75" t="s">
        <v>498</v>
      </c>
      <c r="B15" s="541" t="s">
        <v>495</v>
      </c>
      <c r="C15" s="541" t="s">
        <v>495</v>
      </c>
      <c r="D15" s="541" t="s">
        <v>495</v>
      </c>
      <c r="E15" s="541" t="s">
        <v>495</v>
      </c>
      <c r="F15" s="541" t="s">
        <v>495</v>
      </c>
      <c r="G15" s="541" t="s">
        <v>495</v>
      </c>
      <c r="H15" s="541" t="s">
        <v>495</v>
      </c>
      <c r="I15" s="541" t="s">
        <v>495</v>
      </c>
      <c r="J15" s="541" t="s">
        <v>495</v>
      </c>
      <c r="K15" s="542" t="s">
        <v>495</v>
      </c>
      <c r="L15" s="541" t="s">
        <v>495</v>
      </c>
      <c r="M15" s="541" t="s">
        <v>495</v>
      </c>
      <c r="N15" s="542" t="s">
        <v>495</v>
      </c>
      <c r="O15" s="541" t="s">
        <v>495</v>
      </c>
      <c r="P15" s="541" t="s">
        <v>495</v>
      </c>
      <c r="Q15" s="541" t="s">
        <v>495</v>
      </c>
      <c r="R15" s="541" t="s">
        <v>495</v>
      </c>
      <c r="S15" s="542" t="s">
        <v>495</v>
      </c>
      <c r="T15" s="541" t="s">
        <v>495</v>
      </c>
      <c r="U15" s="541" t="s">
        <v>495</v>
      </c>
      <c r="V15" s="541" t="s">
        <v>495</v>
      </c>
      <c r="W15" s="542" t="s">
        <v>495</v>
      </c>
      <c r="X15" s="542" t="s">
        <v>495</v>
      </c>
    </row>
    <row r="16" spans="1:24" x14ac:dyDescent="0.25">
      <c r="A16" s="543"/>
      <c r="B16" s="544"/>
      <c r="C16" s="545"/>
      <c r="D16" s="545"/>
      <c r="E16" s="545"/>
      <c r="F16" s="545"/>
      <c r="G16" s="545"/>
      <c r="H16" s="544"/>
      <c r="I16" s="545"/>
      <c r="J16" s="545"/>
      <c r="K16" s="546"/>
      <c r="L16" s="544"/>
      <c r="M16" s="545"/>
      <c r="N16" s="546"/>
      <c r="O16" s="545"/>
      <c r="P16" s="545"/>
      <c r="Q16" s="545"/>
      <c r="R16" s="545"/>
      <c r="S16" s="546"/>
      <c r="T16" s="544"/>
      <c r="U16" s="545"/>
      <c r="V16" s="545"/>
      <c r="W16" s="546"/>
      <c r="X16" s="546"/>
    </row>
    <row r="17" spans="1:24" x14ac:dyDescent="0.25">
      <c r="A17" s="69" t="s">
        <v>499</v>
      </c>
      <c r="B17" s="537"/>
      <c r="C17" s="537"/>
      <c r="D17" s="537"/>
      <c r="E17" s="537"/>
      <c r="F17" s="537"/>
      <c r="G17" s="537"/>
      <c r="H17" s="537"/>
      <c r="I17" s="537"/>
      <c r="J17" s="537"/>
      <c r="K17" s="547"/>
      <c r="L17" s="537"/>
      <c r="M17" s="537"/>
      <c r="N17" s="547"/>
      <c r="O17" s="537"/>
      <c r="P17" s="537"/>
      <c r="Q17" s="537"/>
      <c r="R17" s="537"/>
      <c r="S17" s="547"/>
      <c r="T17" s="537"/>
      <c r="U17" s="537"/>
      <c r="V17" s="537"/>
      <c r="W17" s="547"/>
      <c r="X17" s="547"/>
    </row>
    <row r="18" spans="1:24" x14ac:dyDescent="0.25">
      <c r="A18" s="75" t="s">
        <v>500</v>
      </c>
      <c r="B18" s="539">
        <v>0</v>
      </c>
      <c r="C18" s="548">
        <v>0</v>
      </c>
      <c r="D18" s="548">
        <v>0</v>
      </c>
      <c r="E18" s="548">
        <v>0</v>
      </c>
      <c r="F18" s="548">
        <v>0</v>
      </c>
      <c r="G18" s="548">
        <v>0</v>
      </c>
      <c r="H18" s="539">
        <v>0</v>
      </c>
      <c r="I18" s="548">
        <v>0</v>
      </c>
      <c r="J18" s="548">
        <v>0</v>
      </c>
      <c r="K18" s="549">
        <v>0</v>
      </c>
      <c r="L18" s="539">
        <v>0</v>
      </c>
      <c r="M18" s="548">
        <v>0</v>
      </c>
      <c r="N18" s="549">
        <v>0</v>
      </c>
      <c r="O18" s="548">
        <v>6</v>
      </c>
      <c r="P18" s="548">
        <v>0</v>
      </c>
      <c r="Q18" s="548">
        <v>0</v>
      </c>
      <c r="R18" s="548">
        <v>0</v>
      </c>
      <c r="S18" s="549">
        <v>6</v>
      </c>
      <c r="T18" s="539">
        <v>0</v>
      </c>
      <c r="U18" s="548">
        <v>0</v>
      </c>
      <c r="V18" s="548">
        <v>0</v>
      </c>
      <c r="W18" s="549">
        <v>0</v>
      </c>
      <c r="X18" s="549">
        <v>6</v>
      </c>
    </row>
    <row r="19" spans="1:24" x14ac:dyDescent="0.25">
      <c r="A19" s="75" t="s">
        <v>501</v>
      </c>
      <c r="B19" s="539">
        <v>0</v>
      </c>
      <c r="C19" s="548">
        <v>4</v>
      </c>
      <c r="D19" s="548">
        <v>16</v>
      </c>
      <c r="E19" s="548">
        <v>1</v>
      </c>
      <c r="F19" s="548">
        <v>0</v>
      </c>
      <c r="G19" s="548">
        <v>1</v>
      </c>
      <c r="H19" s="539">
        <v>436</v>
      </c>
      <c r="I19" s="548">
        <v>11</v>
      </c>
      <c r="J19" s="548">
        <v>772</v>
      </c>
      <c r="K19" s="549">
        <v>1241</v>
      </c>
      <c r="L19" s="539">
        <v>0</v>
      </c>
      <c r="M19" s="548">
        <v>0</v>
      </c>
      <c r="N19" s="549">
        <v>0</v>
      </c>
      <c r="O19" s="548">
        <v>3</v>
      </c>
      <c r="P19" s="548">
        <v>0</v>
      </c>
      <c r="Q19" s="548">
        <v>30</v>
      </c>
      <c r="R19" s="548">
        <v>0</v>
      </c>
      <c r="S19" s="549">
        <v>33</v>
      </c>
      <c r="T19" s="539">
        <v>0</v>
      </c>
      <c r="U19" s="548">
        <v>0</v>
      </c>
      <c r="V19" s="548">
        <v>0</v>
      </c>
      <c r="W19" s="549">
        <v>0</v>
      </c>
      <c r="X19" s="549">
        <v>1275</v>
      </c>
    </row>
    <row r="20" spans="1:24" x14ac:dyDescent="0.25">
      <c r="A20" s="75" t="s">
        <v>502</v>
      </c>
      <c r="B20" s="541" t="s">
        <v>495</v>
      </c>
      <c r="C20" s="541" t="s">
        <v>495</v>
      </c>
      <c r="D20" s="541" t="s">
        <v>495</v>
      </c>
      <c r="E20" s="541" t="s">
        <v>495</v>
      </c>
      <c r="F20" s="541" t="s">
        <v>495</v>
      </c>
      <c r="G20" s="541" t="s">
        <v>495</v>
      </c>
      <c r="H20" s="541" t="s">
        <v>495</v>
      </c>
      <c r="I20" s="541" t="s">
        <v>495</v>
      </c>
      <c r="J20" s="541" t="s">
        <v>495</v>
      </c>
      <c r="K20" s="540" t="s">
        <v>495</v>
      </c>
      <c r="L20" s="541" t="s">
        <v>495</v>
      </c>
      <c r="M20" s="541" t="s">
        <v>495</v>
      </c>
      <c r="N20" s="540" t="s">
        <v>495</v>
      </c>
      <c r="O20" s="541" t="s">
        <v>495</v>
      </c>
      <c r="P20" s="541" t="s">
        <v>495</v>
      </c>
      <c r="Q20" s="541" t="s">
        <v>495</v>
      </c>
      <c r="R20" s="541" t="s">
        <v>495</v>
      </c>
      <c r="S20" s="540" t="s">
        <v>495</v>
      </c>
      <c r="T20" s="541" t="s">
        <v>495</v>
      </c>
      <c r="U20" s="541" t="s">
        <v>495</v>
      </c>
      <c r="V20" s="541" t="s">
        <v>495</v>
      </c>
      <c r="W20" s="540" t="s">
        <v>495</v>
      </c>
      <c r="X20" s="540" t="s">
        <v>495</v>
      </c>
    </row>
    <row r="21" spans="1:24" x14ac:dyDescent="0.25">
      <c r="A21" s="75" t="s">
        <v>503</v>
      </c>
      <c r="B21" s="541" t="s">
        <v>495</v>
      </c>
      <c r="C21" s="541" t="s">
        <v>495</v>
      </c>
      <c r="D21" s="541" t="s">
        <v>495</v>
      </c>
      <c r="E21" s="541" t="s">
        <v>495</v>
      </c>
      <c r="F21" s="541" t="s">
        <v>495</v>
      </c>
      <c r="G21" s="541" t="s">
        <v>495</v>
      </c>
      <c r="H21" s="541" t="s">
        <v>495</v>
      </c>
      <c r="I21" s="541" t="s">
        <v>495</v>
      </c>
      <c r="J21" s="541" t="s">
        <v>495</v>
      </c>
      <c r="K21" s="540" t="s">
        <v>495</v>
      </c>
      <c r="L21" s="541" t="s">
        <v>495</v>
      </c>
      <c r="M21" s="541" t="s">
        <v>495</v>
      </c>
      <c r="N21" s="540" t="s">
        <v>495</v>
      </c>
      <c r="O21" s="541" t="s">
        <v>495</v>
      </c>
      <c r="P21" s="541" t="s">
        <v>495</v>
      </c>
      <c r="Q21" s="541" t="s">
        <v>495</v>
      </c>
      <c r="R21" s="541" t="s">
        <v>495</v>
      </c>
      <c r="S21" s="540" t="s">
        <v>495</v>
      </c>
      <c r="T21" s="541" t="s">
        <v>495</v>
      </c>
      <c r="U21" s="541" t="s">
        <v>495</v>
      </c>
      <c r="V21" s="541" t="s">
        <v>495</v>
      </c>
      <c r="W21" s="540" t="s">
        <v>495</v>
      </c>
      <c r="X21" s="540" t="s">
        <v>495</v>
      </c>
    </row>
    <row r="22" spans="1:24" x14ac:dyDescent="0.25">
      <c r="A22" s="75" t="s">
        <v>504</v>
      </c>
      <c r="B22" s="541" t="s">
        <v>495</v>
      </c>
      <c r="C22" s="541" t="s">
        <v>495</v>
      </c>
      <c r="D22" s="541" t="s">
        <v>495</v>
      </c>
      <c r="E22" s="541" t="s">
        <v>495</v>
      </c>
      <c r="F22" s="541" t="s">
        <v>495</v>
      </c>
      <c r="G22" s="541" t="s">
        <v>495</v>
      </c>
      <c r="H22" s="541" t="s">
        <v>495</v>
      </c>
      <c r="I22" s="541" t="s">
        <v>495</v>
      </c>
      <c r="J22" s="541" t="s">
        <v>495</v>
      </c>
      <c r="K22" s="540" t="s">
        <v>495</v>
      </c>
      <c r="L22" s="541" t="s">
        <v>495</v>
      </c>
      <c r="M22" s="541" t="s">
        <v>495</v>
      </c>
      <c r="N22" s="540" t="s">
        <v>495</v>
      </c>
      <c r="O22" s="541" t="s">
        <v>495</v>
      </c>
      <c r="P22" s="541" t="s">
        <v>495</v>
      </c>
      <c r="Q22" s="541" t="s">
        <v>495</v>
      </c>
      <c r="R22" s="541" t="s">
        <v>495</v>
      </c>
      <c r="S22" s="540" t="s">
        <v>495</v>
      </c>
      <c r="T22" s="541" t="s">
        <v>495</v>
      </c>
      <c r="U22" s="541" t="s">
        <v>495</v>
      </c>
      <c r="V22" s="541" t="s">
        <v>495</v>
      </c>
      <c r="W22" s="540" t="s">
        <v>495</v>
      </c>
      <c r="X22" s="540" t="s">
        <v>495</v>
      </c>
    </row>
    <row r="23" spans="1:24" x14ac:dyDescent="0.25">
      <c r="A23" s="75" t="s">
        <v>505</v>
      </c>
      <c r="B23" s="541" t="s">
        <v>495</v>
      </c>
      <c r="C23" s="541" t="s">
        <v>495</v>
      </c>
      <c r="D23" s="541" t="s">
        <v>495</v>
      </c>
      <c r="E23" s="541" t="s">
        <v>495</v>
      </c>
      <c r="F23" s="541" t="s">
        <v>495</v>
      </c>
      <c r="G23" s="541" t="s">
        <v>495</v>
      </c>
      <c r="H23" s="541" t="s">
        <v>495</v>
      </c>
      <c r="I23" s="541" t="s">
        <v>495</v>
      </c>
      <c r="J23" s="541" t="s">
        <v>495</v>
      </c>
      <c r="K23" s="540" t="s">
        <v>495</v>
      </c>
      <c r="L23" s="541" t="s">
        <v>495</v>
      </c>
      <c r="M23" s="541" t="s">
        <v>495</v>
      </c>
      <c r="N23" s="540" t="s">
        <v>495</v>
      </c>
      <c r="O23" s="541" t="s">
        <v>495</v>
      </c>
      <c r="P23" s="541" t="s">
        <v>495</v>
      </c>
      <c r="Q23" s="541" t="s">
        <v>495</v>
      </c>
      <c r="R23" s="541" t="s">
        <v>495</v>
      </c>
      <c r="S23" s="540" t="s">
        <v>495</v>
      </c>
      <c r="T23" s="541" t="s">
        <v>495</v>
      </c>
      <c r="U23" s="541" t="s">
        <v>495</v>
      </c>
      <c r="V23" s="541" t="s">
        <v>495</v>
      </c>
      <c r="W23" s="540" t="s">
        <v>495</v>
      </c>
      <c r="X23" s="540" t="s">
        <v>495</v>
      </c>
    </row>
    <row r="24" spans="1:24" x14ac:dyDescent="0.25">
      <c r="A24" s="75" t="s">
        <v>506</v>
      </c>
      <c r="B24" s="541" t="s">
        <v>495</v>
      </c>
      <c r="C24" s="541" t="s">
        <v>495</v>
      </c>
      <c r="D24" s="541" t="s">
        <v>495</v>
      </c>
      <c r="E24" s="541" t="s">
        <v>495</v>
      </c>
      <c r="F24" s="541" t="s">
        <v>495</v>
      </c>
      <c r="G24" s="541" t="s">
        <v>495</v>
      </c>
      <c r="H24" s="541" t="s">
        <v>495</v>
      </c>
      <c r="I24" s="541" t="s">
        <v>495</v>
      </c>
      <c r="J24" s="541" t="s">
        <v>495</v>
      </c>
      <c r="K24" s="540" t="s">
        <v>495</v>
      </c>
      <c r="L24" s="541" t="s">
        <v>495</v>
      </c>
      <c r="M24" s="541" t="s">
        <v>495</v>
      </c>
      <c r="N24" s="540" t="s">
        <v>495</v>
      </c>
      <c r="O24" s="541" t="s">
        <v>495</v>
      </c>
      <c r="P24" s="541" t="s">
        <v>495</v>
      </c>
      <c r="Q24" s="541" t="s">
        <v>495</v>
      </c>
      <c r="R24" s="541" t="s">
        <v>495</v>
      </c>
      <c r="S24" s="540" t="s">
        <v>495</v>
      </c>
      <c r="T24" s="541" t="s">
        <v>495</v>
      </c>
      <c r="U24" s="541" t="s">
        <v>495</v>
      </c>
      <c r="V24" s="541" t="s">
        <v>495</v>
      </c>
      <c r="W24" s="540" t="s">
        <v>495</v>
      </c>
      <c r="X24" s="540" t="s">
        <v>495</v>
      </c>
    </row>
    <row r="25" spans="1:24" x14ac:dyDescent="0.25">
      <c r="A25" s="550" t="s">
        <v>507</v>
      </c>
      <c r="B25" s="860">
        <v>213</v>
      </c>
      <c r="C25" s="861">
        <v>158</v>
      </c>
      <c r="D25" s="861">
        <v>820</v>
      </c>
      <c r="E25" s="861">
        <v>257</v>
      </c>
      <c r="F25" s="861">
        <v>226</v>
      </c>
      <c r="G25" s="861">
        <v>60</v>
      </c>
      <c r="H25" s="860">
        <v>1354</v>
      </c>
      <c r="I25" s="861">
        <v>265</v>
      </c>
      <c r="J25" s="861">
        <v>2154</v>
      </c>
      <c r="K25" s="862">
        <v>5506</v>
      </c>
      <c r="L25" s="860">
        <v>107</v>
      </c>
      <c r="M25" s="861">
        <v>47</v>
      </c>
      <c r="N25" s="862">
        <v>154</v>
      </c>
      <c r="O25" s="861">
        <v>86</v>
      </c>
      <c r="P25" s="861">
        <v>184</v>
      </c>
      <c r="Q25" s="861">
        <v>422</v>
      </c>
      <c r="R25" s="861">
        <v>177</v>
      </c>
      <c r="S25" s="862">
        <v>870</v>
      </c>
      <c r="T25" s="860">
        <v>21</v>
      </c>
      <c r="U25" s="861">
        <v>11</v>
      </c>
      <c r="V25" s="861">
        <v>2</v>
      </c>
      <c r="W25" s="862">
        <v>34</v>
      </c>
      <c r="X25" s="862">
        <v>6564</v>
      </c>
    </row>
    <row r="26" spans="1:24" x14ac:dyDescent="0.25">
      <c r="A26" s="1081" t="s">
        <v>508</v>
      </c>
      <c r="B26" s="1081"/>
      <c r="C26" s="1081"/>
      <c r="D26" s="1081"/>
      <c r="E26" s="1081"/>
      <c r="F26" s="1081"/>
      <c r="G26" s="1081"/>
      <c r="H26" s="1081"/>
      <c r="I26" s="1081"/>
      <c r="J26" s="1081"/>
      <c r="K26" s="1081"/>
      <c r="L26" s="378"/>
      <c r="M26" s="378"/>
      <c r="N26" s="378"/>
      <c r="O26" s="378"/>
      <c r="P26" s="378"/>
      <c r="Q26" s="378"/>
      <c r="R26" s="378"/>
      <c r="S26" s="378"/>
      <c r="T26" s="378"/>
      <c r="U26" s="378"/>
      <c r="V26" s="378"/>
      <c r="W26" s="378"/>
      <c r="X26" s="378"/>
    </row>
    <row r="27" spans="1:24" x14ac:dyDescent="0.25">
      <c r="A27" s="1081" t="s">
        <v>509</v>
      </c>
      <c r="B27" s="1081"/>
      <c r="C27" s="1081"/>
      <c r="D27" s="1081"/>
      <c r="E27" s="1081"/>
      <c r="F27" s="1081"/>
      <c r="G27" s="1081"/>
      <c r="H27" s="1081"/>
      <c r="I27" s="1081"/>
      <c r="J27" s="1081"/>
      <c r="K27" s="1081"/>
      <c r="L27" s="378"/>
      <c r="M27" s="378"/>
      <c r="N27" s="378"/>
      <c r="O27" s="378"/>
      <c r="P27" s="378"/>
      <c r="Q27" s="378"/>
      <c r="R27" s="378"/>
      <c r="S27" s="378"/>
      <c r="T27" s="378"/>
      <c r="U27" s="378"/>
      <c r="V27" s="378"/>
      <c r="W27" s="378"/>
      <c r="X27" s="378"/>
    </row>
    <row r="28" spans="1:24" x14ac:dyDescent="0.25">
      <c r="A28" s="1081" t="s">
        <v>510</v>
      </c>
      <c r="B28" s="1081"/>
      <c r="C28" s="1081"/>
      <c r="D28" s="1081"/>
      <c r="E28" s="1081"/>
      <c r="F28" s="1081"/>
      <c r="G28" s="1081"/>
      <c r="H28" s="1081"/>
      <c r="I28" s="1081"/>
      <c r="J28" s="1081"/>
      <c r="K28" s="1081"/>
      <c r="L28" s="377"/>
      <c r="M28" s="377"/>
      <c r="N28" s="377"/>
      <c r="O28" s="377"/>
      <c r="P28" s="377"/>
      <c r="Q28" s="377"/>
      <c r="R28" s="377"/>
      <c r="S28" s="377"/>
      <c r="T28" s="377"/>
      <c r="U28" s="377"/>
      <c r="V28" s="377"/>
      <c r="W28" s="377"/>
      <c r="X28" s="377"/>
    </row>
    <row r="29" spans="1:24" x14ac:dyDescent="0.25">
      <c r="A29" s="377"/>
      <c r="B29" s="377"/>
      <c r="C29" s="377"/>
      <c r="D29" s="377"/>
      <c r="E29" s="377"/>
      <c r="F29" s="377"/>
      <c r="G29" s="377"/>
      <c r="H29" s="377"/>
      <c r="I29" s="377"/>
      <c r="J29" s="377"/>
      <c r="K29" s="377"/>
      <c r="L29" s="377"/>
      <c r="M29" s="377"/>
      <c r="N29" s="377"/>
      <c r="O29" s="377"/>
      <c r="P29" s="377"/>
      <c r="Q29" s="377"/>
      <c r="R29" s="377"/>
      <c r="S29" s="377"/>
      <c r="T29" s="377"/>
      <c r="U29" s="377"/>
      <c r="V29" s="377"/>
      <c r="W29" s="377"/>
      <c r="X29" s="377"/>
    </row>
  </sheetData>
  <sheetProtection algorithmName="SHA-512" hashValue="Oz+QhwrsD8kNKa4JFpM0HdJ2+lBxsXhx4DCi99He01kOXp5gZL/kJoHmRa0/mG8w3R5PCza7Uvog0U7cXVh9Qg==" saltValue="oh8hs4QTOCZ6Dhqm0glzEQ==" spinCount="100000" sheet="1" objects="1" scenarios="1"/>
  <mergeCells count="20">
    <mergeCell ref="B1:X1"/>
    <mergeCell ref="A2:X2"/>
    <mergeCell ref="A4:A6"/>
    <mergeCell ref="B4:K4"/>
    <mergeCell ref="L4:N4"/>
    <mergeCell ref="O4:R4"/>
    <mergeCell ref="T4:V4"/>
    <mergeCell ref="X4:X6"/>
    <mergeCell ref="B5:G5"/>
    <mergeCell ref="H5:I5"/>
    <mergeCell ref="W5:W6"/>
    <mergeCell ref="N5:N6"/>
    <mergeCell ref="O5:P5"/>
    <mergeCell ref="S5:S6"/>
    <mergeCell ref="T5:V5"/>
    <mergeCell ref="A26:K26"/>
    <mergeCell ref="A28:K28"/>
    <mergeCell ref="A27:K27"/>
    <mergeCell ref="K5:K6"/>
    <mergeCell ref="L5:M5"/>
  </mergeCells>
  <pageMargins left="0.7" right="0.7" top="0.75" bottom="0.75" header="0.3" footer="0.3"/>
  <pageSetup paperSize="5" scale="39" fitToWidth="0" orientation="landscape" r:id="rId1"/>
  <colBreaks count="2" manualBreakCount="2">
    <brk id="11" max="27" man="1"/>
    <brk id="19" max="27"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D619F-C476-44CA-82B0-20229E684176}">
  <sheetPr codeName="Sheet37">
    <tabColor rgb="FF85A612"/>
  </sheetPr>
  <dimension ref="A1:G73"/>
  <sheetViews>
    <sheetView zoomScaleNormal="100" zoomScaleSheetLayoutView="120" workbookViewId="0">
      <pane ySplit="3" topLeftCell="A4" activePane="bottomLeft" state="frozen"/>
      <selection activeCell="A4" sqref="A4:A15"/>
      <selection pane="bottomLeft" activeCell="A4" sqref="A4"/>
    </sheetView>
  </sheetViews>
  <sheetFormatPr defaultColWidth="8.7109375" defaultRowHeight="15" x14ac:dyDescent="0.25"/>
  <cols>
    <col min="1" max="1" width="12.7109375" style="58" customWidth="1"/>
    <col min="2" max="2" width="35.7109375" style="58" customWidth="1"/>
    <col min="3" max="7" width="13.7109375" style="363" customWidth="1"/>
    <col min="8" max="8" width="6.85546875" bestFit="1" customWidth="1"/>
    <col min="13" max="13" width="13.7109375" customWidth="1"/>
  </cols>
  <sheetData>
    <row r="1" spans="1:7" x14ac:dyDescent="0.25">
      <c r="A1" s="53" t="s">
        <v>84</v>
      </c>
      <c r="B1" s="453"/>
      <c r="C1" s="453"/>
      <c r="D1" s="453"/>
      <c r="E1" s="453"/>
      <c r="F1" s="453"/>
      <c r="G1" s="454"/>
    </row>
    <row r="2" spans="1:7" x14ac:dyDescent="0.25">
      <c r="A2" s="59" t="s">
        <v>511</v>
      </c>
      <c r="B2" s="60"/>
      <c r="C2" s="60"/>
      <c r="D2" s="166"/>
      <c r="E2" s="166"/>
      <c r="F2" s="166"/>
      <c r="G2" s="167"/>
    </row>
    <row r="3" spans="1:7" ht="15.75" thickBot="1" x14ac:dyDescent="0.3">
      <c r="A3" s="62" t="s">
        <v>304</v>
      </c>
      <c r="B3" s="102"/>
      <c r="C3" s="60">
        <v>2020</v>
      </c>
      <c r="D3" s="60">
        <v>2021</v>
      </c>
      <c r="E3" s="60">
        <v>2022</v>
      </c>
      <c r="F3" s="60">
        <v>2023</v>
      </c>
      <c r="G3" s="386">
        <v>2024</v>
      </c>
    </row>
    <row r="4" spans="1:7" x14ac:dyDescent="0.25">
      <c r="A4" s="551"/>
      <c r="B4" s="552"/>
      <c r="C4" s="1161" t="s">
        <v>512</v>
      </c>
      <c r="D4" s="1162"/>
      <c r="E4" s="1162"/>
      <c r="F4" s="1162"/>
      <c r="G4" s="1163"/>
    </row>
    <row r="5" spans="1:7" x14ac:dyDescent="0.25">
      <c r="A5" s="1105" t="s">
        <v>213</v>
      </c>
      <c r="B5" s="113" t="s">
        <v>112</v>
      </c>
      <c r="C5" s="193"/>
      <c r="D5" s="193"/>
      <c r="E5" s="193"/>
      <c r="F5" s="193"/>
      <c r="G5" s="194"/>
    </row>
    <row r="6" spans="1:7" x14ac:dyDescent="0.25">
      <c r="A6" s="1105"/>
      <c r="B6" s="116" t="s">
        <v>214</v>
      </c>
      <c r="C6" s="553">
        <v>2077</v>
      </c>
      <c r="D6" s="553">
        <v>2024.4</v>
      </c>
      <c r="E6" s="553">
        <v>2235</v>
      </c>
      <c r="F6" s="553">
        <v>2294</v>
      </c>
      <c r="G6" s="554">
        <v>2597</v>
      </c>
    </row>
    <row r="7" spans="1:7" x14ac:dyDescent="0.25">
      <c r="A7" s="1105"/>
      <c r="B7" s="116" t="s">
        <v>217</v>
      </c>
      <c r="C7" s="553">
        <v>706</v>
      </c>
      <c r="D7" s="553">
        <v>1473.7</v>
      </c>
      <c r="E7" s="553">
        <v>1108</v>
      </c>
      <c r="F7" s="553">
        <v>1951</v>
      </c>
      <c r="G7" s="554">
        <v>2126</v>
      </c>
    </row>
    <row r="8" spans="1:7" x14ac:dyDescent="0.25">
      <c r="A8" s="1105"/>
      <c r="B8" s="116" t="s">
        <v>218</v>
      </c>
      <c r="C8" s="553">
        <v>8088</v>
      </c>
      <c r="D8" s="553">
        <v>7975.25</v>
      </c>
      <c r="E8" s="553">
        <v>8295</v>
      </c>
      <c r="F8" s="553">
        <v>8163</v>
      </c>
      <c r="G8" s="554">
        <v>8045</v>
      </c>
    </row>
    <row r="9" spans="1:7" x14ac:dyDescent="0.25">
      <c r="A9" s="1105"/>
      <c r="B9" s="123" t="s">
        <v>219</v>
      </c>
      <c r="C9" s="553">
        <v>2008</v>
      </c>
      <c r="D9" s="553">
        <v>2244.0300000000002</v>
      </c>
      <c r="E9" s="553">
        <v>2491</v>
      </c>
      <c r="F9" s="553">
        <v>2945</v>
      </c>
      <c r="G9" s="554">
        <v>3206</v>
      </c>
    </row>
    <row r="10" spans="1:7" x14ac:dyDescent="0.25">
      <c r="A10" s="1105"/>
      <c r="B10" s="123" t="s">
        <v>220</v>
      </c>
      <c r="C10" s="553">
        <v>1513</v>
      </c>
      <c r="D10" s="553">
        <v>1954.8799999999997</v>
      </c>
      <c r="E10" s="553">
        <v>1850</v>
      </c>
      <c r="F10" s="553">
        <v>1927</v>
      </c>
      <c r="G10" s="554">
        <v>1883</v>
      </c>
    </row>
    <row r="11" spans="1:7" x14ac:dyDescent="0.25">
      <c r="A11" s="1105"/>
      <c r="B11" s="124" t="s">
        <v>221</v>
      </c>
      <c r="C11" s="555">
        <v>515</v>
      </c>
      <c r="D11" s="555">
        <v>501.65000000000009</v>
      </c>
      <c r="E11" s="555">
        <v>571</v>
      </c>
      <c r="F11" s="555">
        <v>634</v>
      </c>
      <c r="G11" s="556">
        <v>261</v>
      </c>
    </row>
    <row r="12" spans="1:7" x14ac:dyDescent="0.25">
      <c r="A12" s="1105"/>
      <c r="B12" s="113" t="s">
        <v>114</v>
      </c>
      <c r="C12" s="193"/>
      <c r="D12" s="193"/>
      <c r="E12" s="193"/>
      <c r="F12" s="193"/>
      <c r="G12" s="194"/>
    </row>
    <row r="13" spans="1:7" x14ac:dyDescent="0.25">
      <c r="A13" s="1105"/>
      <c r="B13" s="116" t="s">
        <v>222</v>
      </c>
      <c r="C13" s="553">
        <v>7093</v>
      </c>
      <c r="D13" s="553">
        <v>7980.659999999998</v>
      </c>
      <c r="E13" s="553">
        <v>8339</v>
      </c>
      <c r="F13" s="553">
        <v>9168</v>
      </c>
      <c r="G13" s="554">
        <v>10046</v>
      </c>
    </row>
    <row r="14" spans="1:7" x14ac:dyDescent="0.25">
      <c r="A14" s="1105"/>
      <c r="B14" s="132" t="s">
        <v>223</v>
      </c>
      <c r="C14" s="555">
        <v>1031</v>
      </c>
      <c r="D14" s="555">
        <v>756.89</v>
      </c>
      <c r="E14" s="555">
        <v>1031</v>
      </c>
      <c r="F14" s="555">
        <v>1121</v>
      </c>
      <c r="G14" s="556">
        <v>1181</v>
      </c>
    </row>
    <row r="15" spans="1:7" x14ac:dyDescent="0.25">
      <c r="A15" s="1105"/>
      <c r="B15" s="113" t="s">
        <v>113</v>
      </c>
      <c r="C15" s="193"/>
      <c r="D15" s="193"/>
      <c r="E15" s="193"/>
      <c r="F15" s="193"/>
      <c r="G15" s="194"/>
    </row>
    <row r="16" spans="1:7" x14ac:dyDescent="0.25">
      <c r="A16" s="1105"/>
      <c r="B16" s="133" t="s">
        <v>224</v>
      </c>
      <c r="C16" s="181">
        <v>24217</v>
      </c>
      <c r="D16" s="181">
        <v>26422.23</v>
      </c>
      <c r="E16" s="181">
        <v>28854.1</v>
      </c>
      <c r="F16" s="181">
        <v>30239</v>
      </c>
      <c r="G16" s="182">
        <v>32276</v>
      </c>
    </row>
    <row r="17" spans="1:7" x14ac:dyDescent="0.25">
      <c r="A17" s="1106"/>
      <c r="B17" s="479" t="s">
        <v>391</v>
      </c>
      <c r="C17" s="557">
        <f t="shared" ref="C17:D17" si="0">SUM(C6:C16)</f>
        <v>47248</v>
      </c>
      <c r="D17" s="557">
        <f t="shared" si="0"/>
        <v>51333.69</v>
      </c>
      <c r="E17" s="557">
        <f>SUM(E6:E16)</f>
        <v>54774.1</v>
      </c>
      <c r="F17" s="557">
        <f>SUM(F6:F16)</f>
        <v>58442</v>
      </c>
      <c r="G17" s="558">
        <v>61620</v>
      </c>
    </row>
    <row r="18" spans="1:7" x14ac:dyDescent="0.25">
      <c r="A18" s="1104" t="s">
        <v>225</v>
      </c>
      <c r="B18" s="113" t="s">
        <v>112</v>
      </c>
      <c r="C18" s="193"/>
      <c r="D18" s="193"/>
      <c r="E18" s="193"/>
      <c r="F18" s="193"/>
      <c r="G18" s="194"/>
    </row>
    <row r="19" spans="1:7" x14ac:dyDescent="0.25">
      <c r="A19" s="1105"/>
      <c r="B19" s="116" t="s">
        <v>226</v>
      </c>
      <c r="C19" s="553">
        <v>497</v>
      </c>
      <c r="D19" s="553">
        <v>424.49</v>
      </c>
      <c r="E19" s="553">
        <v>779</v>
      </c>
      <c r="F19" s="553">
        <v>944</v>
      </c>
      <c r="G19" s="554">
        <v>1075</v>
      </c>
    </row>
    <row r="20" spans="1:7" x14ac:dyDescent="0.25">
      <c r="A20" s="1105"/>
      <c r="B20" s="139" t="s">
        <v>227</v>
      </c>
      <c r="C20" s="559">
        <v>325</v>
      </c>
      <c r="D20" s="559">
        <v>332.88</v>
      </c>
      <c r="E20" s="559">
        <v>319</v>
      </c>
      <c r="F20" s="559">
        <v>322</v>
      </c>
      <c r="G20" s="560">
        <v>353</v>
      </c>
    </row>
    <row r="21" spans="1:7" x14ac:dyDescent="0.25">
      <c r="A21" s="1106"/>
      <c r="B21" s="479" t="s">
        <v>392</v>
      </c>
      <c r="C21" s="557">
        <f t="shared" ref="C21:D21" si="1">SUM(C19:C20)</f>
        <v>822</v>
      </c>
      <c r="D21" s="557">
        <f t="shared" si="1"/>
        <v>757.37</v>
      </c>
      <c r="E21" s="557">
        <f>SUM(E19:E20)</f>
        <v>1098</v>
      </c>
      <c r="F21" s="557">
        <f>SUM(F19:F20)</f>
        <v>1266</v>
      </c>
      <c r="G21" s="558">
        <f>SUM(G19:G20)</f>
        <v>1428</v>
      </c>
    </row>
    <row r="22" spans="1:7" x14ac:dyDescent="0.25">
      <c r="A22" s="1104" t="s">
        <v>228</v>
      </c>
      <c r="B22" s="113" t="s">
        <v>112</v>
      </c>
      <c r="C22" s="193"/>
      <c r="D22" s="193"/>
      <c r="E22" s="193"/>
      <c r="F22" s="193"/>
      <c r="G22" s="194"/>
    </row>
    <row r="23" spans="1:7" x14ac:dyDescent="0.25">
      <c r="A23" s="1105"/>
      <c r="B23" s="123" t="s">
        <v>229</v>
      </c>
      <c r="C23" s="553">
        <v>1694</v>
      </c>
      <c r="D23" s="553">
        <v>1981.3899999999999</v>
      </c>
      <c r="E23" s="553">
        <v>2184</v>
      </c>
      <c r="F23" s="553">
        <v>1749</v>
      </c>
      <c r="G23" s="459">
        <v>1704</v>
      </c>
    </row>
    <row r="24" spans="1:7" x14ac:dyDescent="0.25">
      <c r="A24" s="1105"/>
      <c r="B24" s="123" t="s">
        <v>230</v>
      </c>
      <c r="C24" s="553">
        <v>1910</v>
      </c>
      <c r="D24" s="553">
        <v>1790.38</v>
      </c>
      <c r="E24" s="553">
        <v>1869</v>
      </c>
      <c r="F24" s="553">
        <v>1876</v>
      </c>
      <c r="G24" s="459">
        <v>1901</v>
      </c>
    </row>
    <row r="25" spans="1:7" x14ac:dyDescent="0.25">
      <c r="A25" s="1105"/>
      <c r="B25" s="113" t="s">
        <v>231</v>
      </c>
      <c r="C25" s="193"/>
      <c r="D25" s="193"/>
      <c r="E25" s="193"/>
      <c r="F25" s="193"/>
      <c r="G25" s="194"/>
    </row>
    <row r="26" spans="1:7" x14ac:dyDescent="0.25">
      <c r="A26" s="1105"/>
      <c r="B26" s="123" t="s">
        <v>232</v>
      </c>
      <c r="C26" s="553">
        <v>895</v>
      </c>
      <c r="D26" s="553">
        <v>800.19</v>
      </c>
      <c r="E26" s="553">
        <v>725</v>
      </c>
      <c r="F26" s="553">
        <v>866</v>
      </c>
      <c r="G26" s="554">
        <v>932</v>
      </c>
    </row>
    <row r="27" spans="1:7" x14ac:dyDescent="0.25">
      <c r="A27" s="1105"/>
      <c r="B27" s="472" t="s">
        <v>429</v>
      </c>
      <c r="C27" s="181">
        <v>53</v>
      </c>
      <c r="D27" s="463" t="s">
        <v>430</v>
      </c>
      <c r="E27" s="463" t="s">
        <v>430</v>
      </c>
      <c r="F27" s="463" t="s">
        <v>430</v>
      </c>
      <c r="G27" s="464" t="s">
        <v>430</v>
      </c>
    </row>
    <row r="28" spans="1:7" x14ac:dyDescent="0.25">
      <c r="A28" s="1106"/>
      <c r="B28" s="479" t="s">
        <v>393</v>
      </c>
      <c r="C28" s="557">
        <f>SUM(C23:C27)</f>
        <v>4552</v>
      </c>
      <c r="D28" s="557">
        <f>SUM(D23:D27)</f>
        <v>4571.96</v>
      </c>
      <c r="E28" s="557">
        <f>SUM(E23:E27)</f>
        <v>4778</v>
      </c>
      <c r="F28" s="557">
        <f>SUM(F23:F27)</f>
        <v>4491</v>
      </c>
      <c r="G28" s="558">
        <f>SUM(G23:G27)</f>
        <v>4537</v>
      </c>
    </row>
    <row r="29" spans="1:7" x14ac:dyDescent="0.25">
      <c r="A29" s="1104" t="s">
        <v>233</v>
      </c>
      <c r="B29" s="113" t="s">
        <v>233</v>
      </c>
      <c r="C29" s="193"/>
      <c r="D29" s="193"/>
      <c r="E29" s="193"/>
      <c r="F29" s="193"/>
      <c r="G29" s="194"/>
    </row>
    <row r="30" spans="1:7" x14ac:dyDescent="0.25">
      <c r="A30" s="1105"/>
      <c r="B30" s="123" t="s">
        <v>234</v>
      </c>
      <c r="C30" s="553">
        <v>339</v>
      </c>
      <c r="D30" s="553">
        <v>327.47000000000003</v>
      </c>
      <c r="E30" s="553">
        <v>393</v>
      </c>
      <c r="F30" s="553">
        <v>414</v>
      </c>
      <c r="G30" s="554">
        <v>377</v>
      </c>
    </row>
    <row r="31" spans="1:7" x14ac:dyDescent="0.25">
      <c r="A31" s="1105"/>
      <c r="B31" s="140" t="s">
        <v>235</v>
      </c>
      <c r="C31" s="555">
        <v>163</v>
      </c>
      <c r="D31" s="555">
        <v>184.73000000000002</v>
      </c>
      <c r="E31" s="555">
        <v>153</v>
      </c>
      <c r="F31" s="555">
        <v>155</v>
      </c>
      <c r="G31" s="556">
        <v>162</v>
      </c>
    </row>
    <row r="32" spans="1:7" x14ac:dyDescent="0.25">
      <c r="A32" s="1105"/>
      <c r="B32" s="472" t="s">
        <v>236</v>
      </c>
      <c r="C32" s="181">
        <v>1</v>
      </c>
      <c r="D32" s="181">
        <v>1.5600000000000005</v>
      </c>
      <c r="E32" s="181">
        <v>1</v>
      </c>
      <c r="F32" s="181">
        <v>1</v>
      </c>
      <c r="G32" s="182">
        <v>1</v>
      </c>
    </row>
    <row r="33" spans="1:7" x14ac:dyDescent="0.25">
      <c r="A33" s="1106"/>
      <c r="B33" s="479" t="s">
        <v>395</v>
      </c>
      <c r="C33" s="557">
        <f t="shared" ref="C33:D33" si="2">SUM(C30:C32)</f>
        <v>503</v>
      </c>
      <c r="D33" s="557">
        <f t="shared" si="2"/>
        <v>513.76</v>
      </c>
      <c r="E33" s="557">
        <f>SUM(E30:E32)</f>
        <v>547</v>
      </c>
      <c r="F33" s="557">
        <f>SUM(F30:F32)</f>
        <v>570</v>
      </c>
      <c r="G33" s="558">
        <v>541</v>
      </c>
    </row>
    <row r="34" spans="1:7" x14ac:dyDescent="0.25">
      <c r="A34" s="1164" t="s">
        <v>513</v>
      </c>
      <c r="B34" s="1165"/>
      <c r="C34" s="561">
        <v>53127</v>
      </c>
      <c r="D34" s="561">
        <v>57177</v>
      </c>
      <c r="E34" s="561">
        <f>E33+E28+E21+E17</f>
        <v>61197.1</v>
      </c>
      <c r="F34" s="561">
        <f>F33+F28+F21+F17</f>
        <v>64769</v>
      </c>
      <c r="G34" s="562">
        <v>68127</v>
      </c>
    </row>
    <row r="35" spans="1:7" x14ac:dyDescent="0.25">
      <c r="A35" s="551"/>
      <c r="B35" s="552"/>
      <c r="C35" s="1161" t="s">
        <v>514</v>
      </c>
      <c r="D35" s="1162"/>
      <c r="E35" s="1162"/>
      <c r="F35" s="1162"/>
      <c r="G35" s="1163"/>
    </row>
    <row r="36" spans="1:7" x14ac:dyDescent="0.25">
      <c r="A36" s="1104" t="s">
        <v>213</v>
      </c>
      <c r="B36" s="113" t="s">
        <v>112</v>
      </c>
      <c r="C36" s="563"/>
      <c r="D36" s="563"/>
      <c r="E36" s="563"/>
      <c r="F36" s="563"/>
      <c r="G36" s="564"/>
    </row>
    <row r="37" spans="1:7" x14ac:dyDescent="0.25">
      <c r="A37" s="1105"/>
      <c r="B37" s="116" t="s">
        <v>214</v>
      </c>
      <c r="C37" s="458">
        <v>2088</v>
      </c>
      <c r="D37" s="458">
        <v>1852.77</v>
      </c>
      <c r="E37" s="458">
        <v>1871</v>
      </c>
      <c r="F37" s="458">
        <v>2044</v>
      </c>
      <c r="G37" s="459">
        <v>2115</v>
      </c>
    </row>
    <row r="38" spans="1:7" x14ac:dyDescent="0.25">
      <c r="A38" s="1105"/>
      <c r="B38" s="116" t="s">
        <v>217</v>
      </c>
      <c r="C38" s="458">
        <v>886</v>
      </c>
      <c r="D38" s="458">
        <v>1067.8599999999999</v>
      </c>
      <c r="E38" s="458">
        <v>1225</v>
      </c>
      <c r="F38" s="458">
        <v>1172</v>
      </c>
      <c r="G38" s="459">
        <v>1240</v>
      </c>
    </row>
    <row r="39" spans="1:7" x14ac:dyDescent="0.25">
      <c r="A39" s="1105"/>
      <c r="B39" s="116" t="s">
        <v>218</v>
      </c>
      <c r="C39" s="458">
        <v>8251</v>
      </c>
      <c r="D39" s="458">
        <v>7844.26</v>
      </c>
      <c r="E39" s="458">
        <v>8393</v>
      </c>
      <c r="F39" s="458">
        <v>8492</v>
      </c>
      <c r="G39" s="459">
        <v>8178</v>
      </c>
    </row>
    <row r="40" spans="1:7" x14ac:dyDescent="0.25">
      <c r="A40" s="1105"/>
      <c r="B40" s="123" t="s">
        <v>219</v>
      </c>
      <c r="C40" s="458">
        <v>1203</v>
      </c>
      <c r="D40" s="458">
        <v>1610.82</v>
      </c>
      <c r="E40" s="458">
        <v>1611</v>
      </c>
      <c r="F40" s="458">
        <v>1392</v>
      </c>
      <c r="G40" s="459">
        <v>1551</v>
      </c>
    </row>
    <row r="41" spans="1:7" x14ac:dyDescent="0.25">
      <c r="A41" s="1105"/>
      <c r="B41" s="123" t="s">
        <v>220</v>
      </c>
      <c r="C41" s="458">
        <v>2315</v>
      </c>
      <c r="D41" s="458">
        <v>2178.98</v>
      </c>
      <c r="E41" s="458">
        <v>2297</v>
      </c>
      <c r="F41" s="458">
        <v>2413</v>
      </c>
      <c r="G41" s="459">
        <v>2424</v>
      </c>
    </row>
    <row r="42" spans="1:7" x14ac:dyDescent="0.25">
      <c r="A42" s="1105"/>
      <c r="B42" s="124" t="s">
        <v>221</v>
      </c>
      <c r="C42" s="460">
        <v>715</v>
      </c>
      <c r="D42" s="460">
        <v>749.5</v>
      </c>
      <c r="E42" s="460">
        <v>767</v>
      </c>
      <c r="F42" s="460">
        <v>764</v>
      </c>
      <c r="G42" s="461">
        <v>735</v>
      </c>
    </row>
    <row r="43" spans="1:7" x14ac:dyDescent="0.25">
      <c r="A43" s="1105"/>
      <c r="B43" s="113" t="s">
        <v>114</v>
      </c>
      <c r="C43" s="456"/>
      <c r="D43" s="456"/>
      <c r="E43" s="456"/>
      <c r="F43" s="456"/>
      <c r="G43" s="462"/>
    </row>
    <row r="44" spans="1:7" x14ac:dyDescent="0.25">
      <c r="A44" s="1105"/>
      <c r="B44" s="116" t="s">
        <v>222</v>
      </c>
      <c r="C44" s="458">
        <v>11005</v>
      </c>
      <c r="D44" s="458">
        <v>12457.78</v>
      </c>
      <c r="E44" s="458">
        <v>13111</v>
      </c>
      <c r="F44" s="458">
        <v>13390</v>
      </c>
      <c r="G44" s="459">
        <v>13108</v>
      </c>
    </row>
    <row r="45" spans="1:7" x14ac:dyDescent="0.25">
      <c r="A45" s="1105"/>
      <c r="B45" s="132" t="s">
        <v>223</v>
      </c>
      <c r="C45" s="460">
        <v>1988</v>
      </c>
      <c r="D45" s="460">
        <v>2052.29</v>
      </c>
      <c r="E45" s="460">
        <v>2270</v>
      </c>
      <c r="F45" s="460">
        <v>2398</v>
      </c>
      <c r="G45" s="461">
        <v>2477</v>
      </c>
    </row>
    <row r="46" spans="1:7" x14ac:dyDescent="0.25">
      <c r="A46" s="1105"/>
      <c r="B46" s="113" t="s">
        <v>113</v>
      </c>
      <c r="C46" s="456"/>
      <c r="D46" s="456"/>
      <c r="E46" s="456"/>
      <c r="F46" s="456"/>
      <c r="G46" s="462"/>
    </row>
    <row r="47" spans="1:7" x14ac:dyDescent="0.25">
      <c r="A47" s="1105"/>
      <c r="B47" s="133" t="s">
        <v>436</v>
      </c>
      <c r="C47" s="463">
        <v>0</v>
      </c>
      <c r="D47" s="463">
        <v>0</v>
      </c>
      <c r="E47" s="463">
        <v>0</v>
      </c>
      <c r="F47" s="463">
        <v>0</v>
      </c>
      <c r="G47" s="464">
        <v>0</v>
      </c>
    </row>
    <row r="48" spans="1:7" x14ac:dyDescent="0.25">
      <c r="A48" s="1106"/>
      <c r="B48" s="479" t="s">
        <v>391</v>
      </c>
      <c r="C48" s="466">
        <f t="shared" ref="C48:D48" si="3">SUM(C37:C47)</f>
        <v>28451</v>
      </c>
      <c r="D48" s="466">
        <f t="shared" si="3"/>
        <v>29814.260000000002</v>
      </c>
      <c r="E48" s="466">
        <f>SUM(E37:E47)</f>
        <v>31545</v>
      </c>
      <c r="F48" s="466">
        <f>SUM(F37:F47)</f>
        <v>32065</v>
      </c>
      <c r="G48" s="565">
        <f>SUM(G37:G47)</f>
        <v>31828</v>
      </c>
    </row>
    <row r="49" spans="1:7" x14ac:dyDescent="0.25">
      <c r="A49" s="1104" t="s">
        <v>225</v>
      </c>
      <c r="B49" s="113" t="s">
        <v>112</v>
      </c>
      <c r="C49" s="456"/>
      <c r="D49" s="456"/>
      <c r="E49" s="456"/>
      <c r="F49" s="456"/>
      <c r="G49" s="462"/>
    </row>
    <row r="50" spans="1:7" x14ac:dyDescent="0.25">
      <c r="A50" s="1105"/>
      <c r="B50" s="116" t="s">
        <v>226</v>
      </c>
      <c r="C50" s="458">
        <v>464</v>
      </c>
      <c r="D50" s="458">
        <v>472.53</v>
      </c>
      <c r="E50" s="458">
        <v>572</v>
      </c>
      <c r="F50" s="458">
        <v>636</v>
      </c>
      <c r="G50" s="459">
        <v>671</v>
      </c>
    </row>
    <row r="51" spans="1:7" x14ac:dyDescent="0.25">
      <c r="A51" s="1105"/>
      <c r="B51" s="139" t="s">
        <v>227</v>
      </c>
      <c r="C51" s="470">
        <v>726</v>
      </c>
      <c r="D51" s="470">
        <v>663.59</v>
      </c>
      <c r="E51" s="470">
        <v>663</v>
      </c>
      <c r="F51" s="470">
        <v>703</v>
      </c>
      <c r="G51" s="471">
        <v>684</v>
      </c>
    </row>
    <row r="52" spans="1:7" x14ac:dyDescent="0.25">
      <c r="A52" s="1106"/>
      <c r="B52" s="479" t="s">
        <v>392</v>
      </c>
      <c r="C52" s="466">
        <f t="shared" ref="C52:D52" si="4">SUM(C50:C51)</f>
        <v>1190</v>
      </c>
      <c r="D52" s="466">
        <f t="shared" si="4"/>
        <v>1136.1199999999999</v>
      </c>
      <c r="E52" s="466">
        <f>SUM(E50:E51)</f>
        <v>1235</v>
      </c>
      <c r="F52" s="466">
        <f>SUM(F50:F51)</f>
        <v>1339</v>
      </c>
      <c r="G52" s="565">
        <f>SUM(G50:G51)</f>
        <v>1355</v>
      </c>
    </row>
    <row r="53" spans="1:7" x14ac:dyDescent="0.25">
      <c r="A53" s="1104" t="s">
        <v>228</v>
      </c>
      <c r="B53" s="113" t="s">
        <v>112</v>
      </c>
      <c r="C53" s="456"/>
      <c r="D53" s="456"/>
      <c r="E53" s="456"/>
      <c r="F53" s="456"/>
      <c r="G53" s="462"/>
    </row>
    <row r="54" spans="1:7" x14ac:dyDescent="0.25">
      <c r="A54" s="1105"/>
      <c r="B54" s="123" t="s">
        <v>229</v>
      </c>
      <c r="C54" s="458">
        <v>269</v>
      </c>
      <c r="D54" s="458">
        <v>240.4</v>
      </c>
      <c r="E54" s="458">
        <v>286</v>
      </c>
      <c r="F54" s="458">
        <v>227</v>
      </c>
      <c r="G54" s="459">
        <v>261</v>
      </c>
    </row>
    <row r="55" spans="1:7" x14ac:dyDescent="0.25">
      <c r="A55" s="1105"/>
      <c r="B55" s="123" t="s">
        <v>230</v>
      </c>
      <c r="C55" s="458">
        <v>1889</v>
      </c>
      <c r="D55" s="458">
        <v>1665.34</v>
      </c>
      <c r="E55" s="458">
        <v>1837</v>
      </c>
      <c r="F55" s="458">
        <v>1781</v>
      </c>
      <c r="G55" s="459">
        <v>1902</v>
      </c>
    </row>
    <row r="56" spans="1:7" x14ac:dyDescent="0.25">
      <c r="A56" s="1105"/>
      <c r="B56" s="113" t="s">
        <v>231</v>
      </c>
      <c r="C56" s="456"/>
      <c r="D56" s="456"/>
      <c r="E56" s="456"/>
      <c r="F56" s="456"/>
      <c r="G56" s="462"/>
    </row>
    <row r="57" spans="1:7" x14ac:dyDescent="0.25">
      <c r="A57" s="1105"/>
      <c r="B57" s="123" t="s">
        <v>232</v>
      </c>
      <c r="C57" s="458">
        <v>1032</v>
      </c>
      <c r="D57" s="458">
        <v>1015.61</v>
      </c>
      <c r="E57" s="458">
        <v>804</v>
      </c>
      <c r="F57" s="458">
        <v>960</v>
      </c>
      <c r="G57" s="459">
        <v>947</v>
      </c>
    </row>
    <row r="58" spans="1:7" x14ac:dyDescent="0.25">
      <c r="A58" s="1105"/>
      <c r="B58" s="472" t="s">
        <v>429</v>
      </c>
      <c r="C58" s="463">
        <v>98</v>
      </c>
      <c r="D58" s="463" t="s">
        <v>430</v>
      </c>
      <c r="E58" s="463" t="s">
        <v>430</v>
      </c>
      <c r="F58" s="463" t="s">
        <v>430</v>
      </c>
      <c r="G58" s="464" t="s">
        <v>430</v>
      </c>
    </row>
    <row r="59" spans="1:7" x14ac:dyDescent="0.25">
      <c r="A59" s="1106"/>
      <c r="B59" s="479" t="s">
        <v>393</v>
      </c>
      <c r="C59" s="466">
        <f>SUM(C54:C58)</f>
        <v>3288</v>
      </c>
      <c r="D59" s="466">
        <f>SUM(D54:D58)</f>
        <v>2921.35</v>
      </c>
      <c r="E59" s="466">
        <f>SUM(E54:E58)</f>
        <v>2927</v>
      </c>
      <c r="F59" s="466">
        <f>SUM(F54:F58)</f>
        <v>2968</v>
      </c>
      <c r="G59" s="565">
        <f>SUM(G54:G58)</f>
        <v>3110</v>
      </c>
    </row>
    <row r="60" spans="1:7" x14ac:dyDescent="0.25">
      <c r="A60" s="1104" t="s">
        <v>233</v>
      </c>
      <c r="B60" s="113" t="s">
        <v>233</v>
      </c>
      <c r="C60" s="456"/>
      <c r="D60" s="456"/>
      <c r="E60" s="456"/>
      <c r="F60" s="456"/>
      <c r="G60" s="462"/>
    </row>
    <row r="61" spans="1:7" x14ac:dyDescent="0.25">
      <c r="A61" s="1105"/>
      <c r="B61" s="123" t="s">
        <v>234</v>
      </c>
      <c r="C61" s="458">
        <v>145</v>
      </c>
      <c r="D61" s="458">
        <v>110.79</v>
      </c>
      <c r="E61" s="458">
        <v>114</v>
      </c>
      <c r="F61" s="458">
        <v>115</v>
      </c>
      <c r="G61" s="459">
        <v>159</v>
      </c>
    </row>
    <row r="62" spans="1:7" x14ac:dyDescent="0.25">
      <c r="A62" s="1105"/>
      <c r="B62" s="140" t="s">
        <v>235</v>
      </c>
      <c r="C62" s="460">
        <v>46</v>
      </c>
      <c r="D62" s="460">
        <v>47.07</v>
      </c>
      <c r="E62" s="460">
        <v>49</v>
      </c>
      <c r="F62" s="460">
        <v>53</v>
      </c>
      <c r="G62" s="461">
        <v>46</v>
      </c>
    </row>
    <row r="63" spans="1:7" x14ac:dyDescent="0.25">
      <c r="A63" s="1105"/>
      <c r="B63" s="472" t="s">
        <v>236</v>
      </c>
      <c r="C63" s="463">
        <v>4</v>
      </c>
      <c r="D63" s="463">
        <v>5.34</v>
      </c>
      <c r="E63" s="463">
        <v>5</v>
      </c>
      <c r="F63" s="463">
        <v>6</v>
      </c>
      <c r="G63" s="464">
        <v>5</v>
      </c>
    </row>
    <row r="64" spans="1:7" x14ac:dyDescent="0.25">
      <c r="A64" s="1106"/>
      <c r="B64" s="479" t="s">
        <v>395</v>
      </c>
      <c r="C64" s="466">
        <f t="shared" ref="C64:D64" si="5">SUM(C61:C63)</f>
        <v>195</v>
      </c>
      <c r="D64" s="466">
        <f t="shared" si="5"/>
        <v>163.20000000000002</v>
      </c>
      <c r="E64" s="466">
        <f>SUM(E61:E63)</f>
        <v>168</v>
      </c>
      <c r="F64" s="466">
        <f>SUM(F61:F63)</f>
        <v>174</v>
      </c>
      <c r="G64" s="565">
        <v>210</v>
      </c>
    </row>
    <row r="65" spans="1:7" x14ac:dyDescent="0.25">
      <c r="A65" s="1164" t="s">
        <v>515</v>
      </c>
      <c r="B65" s="1165"/>
      <c r="C65" s="475">
        <v>33125</v>
      </c>
      <c r="D65" s="475">
        <v>34034.93</v>
      </c>
      <c r="E65" s="475">
        <f>SUM(E64+E59+E52+E48)</f>
        <v>35875</v>
      </c>
      <c r="F65" s="475">
        <v>36548</v>
      </c>
      <c r="G65" s="566">
        <f>SUM(G64+G59+G52+G48)</f>
        <v>36503</v>
      </c>
    </row>
    <row r="66" spans="1:7" x14ac:dyDescent="0.25">
      <c r="A66" s="551"/>
      <c r="B66" s="552"/>
      <c r="C66" s="1161" t="s">
        <v>516</v>
      </c>
      <c r="D66" s="1162"/>
      <c r="E66" s="1162"/>
      <c r="F66" s="1162"/>
      <c r="G66" s="1163"/>
    </row>
    <row r="67" spans="1:7" x14ac:dyDescent="0.25">
      <c r="A67" s="567" t="s">
        <v>213</v>
      </c>
      <c r="B67" s="568"/>
      <c r="C67" s="569">
        <f>+C17+C48</f>
        <v>75699</v>
      </c>
      <c r="D67" s="569">
        <f>+D17+D48</f>
        <v>81147.950000000012</v>
      </c>
      <c r="E67" s="569">
        <f>E48+E17</f>
        <v>86319.1</v>
      </c>
      <c r="F67" s="569">
        <f>F48+F17</f>
        <v>90507</v>
      </c>
      <c r="G67" s="570">
        <v>93449</v>
      </c>
    </row>
    <row r="68" spans="1:7" x14ac:dyDescent="0.25">
      <c r="A68" s="571" t="s">
        <v>225</v>
      </c>
      <c r="B68" s="572"/>
      <c r="C68" s="460">
        <f>+C21+C52</f>
        <v>2012</v>
      </c>
      <c r="D68" s="460">
        <f>+D21+D52</f>
        <v>1893.4899999999998</v>
      </c>
      <c r="E68" s="460">
        <f>E52+E21</f>
        <v>2333</v>
      </c>
      <c r="F68" s="460">
        <f>F52+F21</f>
        <v>2605</v>
      </c>
      <c r="G68" s="461">
        <v>2783</v>
      </c>
    </row>
    <row r="69" spans="1:7" x14ac:dyDescent="0.25">
      <c r="A69" s="482" t="s">
        <v>228</v>
      </c>
      <c r="B69" s="573"/>
      <c r="C69" s="458">
        <f>+C28+C59</f>
        <v>7840</v>
      </c>
      <c r="D69" s="458">
        <f>+D28+D59</f>
        <v>7493.3099999999995</v>
      </c>
      <c r="E69" s="458">
        <f>E59+E28</f>
        <v>7705</v>
      </c>
      <c r="F69" s="458">
        <v>7461</v>
      </c>
      <c r="G69" s="461">
        <v>7648</v>
      </c>
    </row>
    <row r="70" spans="1:7" x14ac:dyDescent="0.25">
      <c r="A70" s="485" t="s">
        <v>233</v>
      </c>
      <c r="B70" s="574"/>
      <c r="C70" s="463">
        <f>+C33+C64</f>
        <v>698</v>
      </c>
      <c r="D70" s="463">
        <f>+D33+D64</f>
        <v>676.96</v>
      </c>
      <c r="E70" s="463">
        <f>E64+E33</f>
        <v>715</v>
      </c>
      <c r="F70" s="463">
        <f>F64+F33</f>
        <v>744</v>
      </c>
      <c r="G70" s="471">
        <v>751</v>
      </c>
    </row>
    <row r="71" spans="1:7" x14ac:dyDescent="0.25">
      <c r="A71" s="575" t="s">
        <v>517</v>
      </c>
      <c r="B71" s="576"/>
      <c r="C71" s="466">
        <f t="shared" ref="C71:D71" si="6">SUM(C67:C70)</f>
        <v>86249</v>
      </c>
      <c r="D71" s="466">
        <f t="shared" si="6"/>
        <v>91211.710000000021</v>
      </c>
      <c r="E71" s="466">
        <f>SUM(E67:E70)</f>
        <v>97072.1</v>
      </c>
      <c r="F71" s="466">
        <f>SUM(F67:F70)</f>
        <v>101317</v>
      </c>
      <c r="G71" s="565">
        <v>104630</v>
      </c>
    </row>
    <row r="72" spans="1:7" x14ac:dyDescent="0.25">
      <c r="A72" s="1081" t="s">
        <v>446</v>
      </c>
      <c r="B72" s="1081"/>
      <c r="C72" s="1081"/>
      <c r="D72" s="1081"/>
      <c r="E72" s="1081"/>
      <c r="F72" s="1081"/>
      <c r="G72" s="1081"/>
    </row>
    <row r="73" spans="1:7" x14ac:dyDescent="0.25">
      <c r="A73" s="1121" t="s">
        <v>518</v>
      </c>
      <c r="B73" s="1121"/>
      <c r="C73" s="1121"/>
      <c r="D73" s="1121"/>
      <c r="E73" s="1121"/>
      <c r="F73" s="1121"/>
      <c r="G73" s="1121"/>
    </row>
  </sheetData>
  <sheetProtection algorithmName="SHA-512" hashValue="7cR5r0my1VjDGkv8B24+flz2Ljk3wDpmV6hezfb8rm088fY6gYYtz8n6pvBkkGhbiGaGvQHMGVmZDDhiC0V8EA==" saltValue="Pay3nXkrc+q+9fk/AZozrw==" spinCount="100000" sheet="1" objects="1" scenarios="1"/>
  <mergeCells count="15">
    <mergeCell ref="C4:G4"/>
    <mergeCell ref="C35:G35"/>
    <mergeCell ref="C66:G66"/>
    <mergeCell ref="A73:G73"/>
    <mergeCell ref="A36:A48"/>
    <mergeCell ref="A49:A52"/>
    <mergeCell ref="A53:A59"/>
    <mergeCell ref="A72:G72"/>
    <mergeCell ref="A60:A64"/>
    <mergeCell ref="A65:B65"/>
    <mergeCell ref="A5:A17"/>
    <mergeCell ref="A18:A21"/>
    <mergeCell ref="A22:A28"/>
    <mergeCell ref="A29:A33"/>
    <mergeCell ref="A34:B34"/>
  </mergeCells>
  <printOptions horizontalCentered="1"/>
  <pageMargins left="0.25" right="0.25" top="0.75" bottom="0.75" header="0.3" footer="0.3"/>
  <pageSetup scale="71" orientation="portrait" r:id="rId1"/>
  <headerFooter>
    <oddFooter>&amp;C&amp;"Century Gothic,Regular"&amp;9Page &amp;P of &amp;N</oddFooter>
  </headerFooter>
  <rowBreaks count="1" manualBreakCount="1">
    <brk id="65"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80EE-38B5-44A6-B9F2-F5B37D66C61A}">
  <sheetPr codeName="Sheet38">
    <tabColor rgb="FF85A612"/>
    <pageSetUpPr fitToPage="1"/>
  </sheetPr>
  <dimension ref="A1:L36"/>
  <sheetViews>
    <sheetView zoomScaleNormal="100" zoomScaleSheetLayoutView="130" workbookViewId="0">
      <pane xSplit="2" ySplit="4" topLeftCell="C5" activePane="bottomRight" state="frozen"/>
      <selection pane="topRight" activeCell="A4" sqref="A4:A15"/>
      <selection pane="bottomLeft" activeCell="A4" sqref="A4:A15"/>
      <selection pane="bottomRight" activeCell="C5" sqref="C5"/>
    </sheetView>
  </sheetViews>
  <sheetFormatPr defaultColWidth="9.28515625" defaultRowHeight="15" x14ac:dyDescent="0.25"/>
  <cols>
    <col min="1" max="1" width="25.85546875" style="58" customWidth="1"/>
    <col min="2" max="2" width="35.7109375" style="58" customWidth="1"/>
    <col min="3" max="12" width="13.28515625" style="58" customWidth="1"/>
  </cols>
  <sheetData>
    <row r="1" spans="1:12" x14ac:dyDescent="0.25">
      <c r="A1" s="53" t="s">
        <v>84</v>
      </c>
      <c r="B1" s="54"/>
      <c r="C1" s="54"/>
      <c r="D1" s="54"/>
      <c r="E1" s="54"/>
      <c r="F1" s="54"/>
      <c r="G1" s="54"/>
      <c r="H1" s="54"/>
      <c r="I1" s="54"/>
      <c r="J1" s="54"/>
      <c r="K1" s="54"/>
      <c r="L1" s="99"/>
    </row>
    <row r="2" spans="1:12" x14ac:dyDescent="0.25">
      <c r="A2" s="59" t="s">
        <v>519</v>
      </c>
      <c r="B2" s="60"/>
      <c r="C2" s="60"/>
      <c r="D2" s="60"/>
      <c r="E2" s="60"/>
      <c r="F2" s="60"/>
      <c r="G2" s="60"/>
      <c r="H2" s="60"/>
      <c r="I2" s="60"/>
      <c r="J2" s="60"/>
      <c r="K2" s="577"/>
      <c r="L2" s="552"/>
    </row>
    <row r="3" spans="1:12" x14ac:dyDescent="0.25">
      <c r="A3" s="531"/>
      <c r="B3" s="386"/>
      <c r="C3" s="1128" t="s">
        <v>512</v>
      </c>
      <c r="D3" s="1129"/>
      <c r="E3" s="1130"/>
      <c r="F3" s="1128" t="s">
        <v>514</v>
      </c>
      <c r="G3" s="1129"/>
      <c r="H3" s="1130"/>
      <c r="I3" s="1128" t="s">
        <v>516</v>
      </c>
      <c r="J3" s="1129"/>
      <c r="K3" s="1130"/>
      <c r="L3" s="578" t="s">
        <v>520</v>
      </c>
    </row>
    <row r="4" spans="1:12" ht="15.75" thickBot="1" x14ac:dyDescent="0.3">
      <c r="A4" s="62" t="s">
        <v>182</v>
      </c>
      <c r="B4" s="102"/>
      <c r="C4" s="579" t="s">
        <v>521</v>
      </c>
      <c r="D4" s="580" t="s">
        <v>522</v>
      </c>
      <c r="E4" s="581" t="s">
        <v>315</v>
      </c>
      <c r="F4" s="579" t="s">
        <v>521</v>
      </c>
      <c r="G4" s="580" t="s">
        <v>522</v>
      </c>
      <c r="H4" s="581" t="s">
        <v>315</v>
      </c>
      <c r="I4" s="579" t="s">
        <v>521</v>
      </c>
      <c r="J4" s="580" t="s">
        <v>522</v>
      </c>
      <c r="K4" s="581" t="s">
        <v>315</v>
      </c>
      <c r="L4" s="582"/>
    </row>
    <row r="5" spans="1:12" x14ac:dyDescent="0.25">
      <c r="A5" s="1105" t="s">
        <v>213</v>
      </c>
      <c r="B5" s="113" t="s">
        <v>112</v>
      </c>
      <c r="C5" s="70"/>
      <c r="D5" s="70"/>
      <c r="E5" s="115"/>
      <c r="F5" s="70"/>
      <c r="G5" s="70"/>
      <c r="H5" s="115"/>
      <c r="I5" s="70"/>
      <c r="J5" s="70"/>
      <c r="K5" s="115"/>
      <c r="L5" s="72"/>
    </row>
    <row r="6" spans="1:12" x14ac:dyDescent="0.25">
      <c r="A6" s="1105"/>
      <c r="B6" s="116" t="s">
        <v>214</v>
      </c>
      <c r="C6" s="121">
        <v>0</v>
      </c>
      <c r="D6" s="121">
        <v>2597</v>
      </c>
      <c r="E6" s="119">
        <v>2597</v>
      </c>
      <c r="F6" s="121">
        <v>587</v>
      </c>
      <c r="G6" s="121">
        <v>1528</v>
      </c>
      <c r="H6" s="119">
        <v>2115</v>
      </c>
      <c r="I6" s="121">
        <v>587</v>
      </c>
      <c r="J6" s="121">
        <v>4124</v>
      </c>
      <c r="K6" s="119">
        <v>4711</v>
      </c>
      <c r="L6" s="583">
        <v>0.12</v>
      </c>
    </row>
    <row r="7" spans="1:12" x14ac:dyDescent="0.25">
      <c r="A7" s="1105"/>
      <c r="B7" s="116" t="s">
        <v>217</v>
      </c>
      <c r="C7" s="121">
        <v>0</v>
      </c>
      <c r="D7" s="121">
        <v>2126</v>
      </c>
      <c r="E7" s="119">
        <v>2126</v>
      </c>
      <c r="F7" s="121">
        <v>119</v>
      </c>
      <c r="G7" s="121">
        <v>1121</v>
      </c>
      <c r="H7" s="119">
        <v>1240</v>
      </c>
      <c r="I7" s="121">
        <v>119</v>
      </c>
      <c r="J7" s="121">
        <v>3247</v>
      </c>
      <c r="K7" s="119">
        <v>3366</v>
      </c>
      <c r="L7" s="583">
        <v>0.04</v>
      </c>
    </row>
    <row r="8" spans="1:12" x14ac:dyDescent="0.25">
      <c r="A8" s="1105"/>
      <c r="B8" s="116" t="s">
        <v>218</v>
      </c>
      <c r="C8" s="121">
        <v>0</v>
      </c>
      <c r="D8" s="121">
        <v>8045</v>
      </c>
      <c r="E8" s="119">
        <v>8045</v>
      </c>
      <c r="F8" s="121">
        <v>1200</v>
      </c>
      <c r="G8" s="121">
        <v>6979</v>
      </c>
      <c r="H8" s="119">
        <v>8178</v>
      </c>
      <c r="I8" s="121">
        <v>1200</v>
      </c>
      <c r="J8" s="121">
        <v>15024</v>
      </c>
      <c r="K8" s="119">
        <v>16224</v>
      </c>
      <c r="L8" s="583">
        <v>7.0000000000000007E-2</v>
      </c>
    </row>
    <row r="9" spans="1:12" x14ac:dyDescent="0.25">
      <c r="A9" s="1105"/>
      <c r="B9" s="123" t="s">
        <v>219</v>
      </c>
      <c r="C9" s="121">
        <v>0</v>
      </c>
      <c r="D9" s="121">
        <v>3206</v>
      </c>
      <c r="E9" s="119">
        <v>3206</v>
      </c>
      <c r="F9" s="121">
        <v>227</v>
      </c>
      <c r="G9" s="121">
        <v>1324</v>
      </c>
      <c r="H9" s="119">
        <v>1551</v>
      </c>
      <c r="I9" s="121">
        <v>227</v>
      </c>
      <c r="J9" s="121">
        <v>4530</v>
      </c>
      <c r="K9" s="119">
        <v>4756</v>
      </c>
      <c r="L9" s="583">
        <v>0.05</v>
      </c>
    </row>
    <row r="10" spans="1:12" x14ac:dyDescent="0.25">
      <c r="A10" s="1105"/>
      <c r="B10" s="123" t="s">
        <v>220</v>
      </c>
      <c r="C10" s="121">
        <v>0</v>
      </c>
      <c r="D10" s="121">
        <v>1883</v>
      </c>
      <c r="E10" s="119">
        <v>1883</v>
      </c>
      <c r="F10" s="121">
        <v>318</v>
      </c>
      <c r="G10" s="121">
        <v>2107</v>
      </c>
      <c r="H10" s="119">
        <v>2424</v>
      </c>
      <c r="I10" s="121">
        <v>318</v>
      </c>
      <c r="J10" s="121">
        <v>3989</v>
      </c>
      <c r="K10" s="119">
        <v>4307</v>
      </c>
      <c r="L10" s="583">
        <v>7.0000000000000007E-2</v>
      </c>
    </row>
    <row r="11" spans="1:12" x14ac:dyDescent="0.25">
      <c r="A11" s="1105"/>
      <c r="B11" s="124" t="s">
        <v>221</v>
      </c>
      <c r="C11" s="125">
        <v>0</v>
      </c>
      <c r="D11" s="125">
        <v>261</v>
      </c>
      <c r="E11" s="127">
        <v>261</v>
      </c>
      <c r="F11" s="125">
        <v>62</v>
      </c>
      <c r="G11" s="125">
        <v>673</v>
      </c>
      <c r="H11" s="127">
        <v>735</v>
      </c>
      <c r="I11" s="125">
        <v>62</v>
      </c>
      <c r="J11" s="125">
        <v>934</v>
      </c>
      <c r="K11" s="127">
        <v>996</v>
      </c>
      <c r="L11" s="584">
        <v>0.06</v>
      </c>
    </row>
    <row r="12" spans="1:12" x14ac:dyDescent="0.25">
      <c r="A12" s="1105"/>
      <c r="B12" s="113" t="s">
        <v>114</v>
      </c>
      <c r="C12" s="129"/>
      <c r="D12" s="129"/>
      <c r="E12" s="130"/>
      <c r="F12" s="129"/>
      <c r="G12" s="129"/>
      <c r="H12" s="130"/>
      <c r="I12" s="129"/>
      <c r="J12" s="129"/>
      <c r="K12" s="130"/>
      <c r="L12" s="72"/>
    </row>
    <row r="13" spans="1:12" x14ac:dyDescent="0.25">
      <c r="A13" s="1105"/>
      <c r="B13" s="116" t="s">
        <v>222</v>
      </c>
      <c r="C13" s="121">
        <v>501</v>
      </c>
      <c r="D13" s="121">
        <v>9545</v>
      </c>
      <c r="E13" s="119">
        <v>10046</v>
      </c>
      <c r="F13" s="121">
        <v>9674</v>
      </c>
      <c r="G13" s="121">
        <v>3434</v>
      </c>
      <c r="H13" s="119">
        <v>13108</v>
      </c>
      <c r="I13" s="121">
        <v>10175</v>
      </c>
      <c r="J13" s="121">
        <v>12979</v>
      </c>
      <c r="K13" s="119">
        <v>23154</v>
      </c>
      <c r="L13" s="583">
        <v>0.44</v>
      </c>
    </row>
    <row r="14" spans="1:12" x14ac:dyDescent="0.25">
      <c r="A14" s="1105"/>
      <c r="B14" s="132" t="s">
        <v>223</v>
      </c>
      <c r="C14" s="125">
        <v>0</v>
      </c>
      <c r="D14" s="125">
        <v>1181</v>
      </c>
      <c r="E14" s="127">
        <v>1181</v>
      </c>
      <c r="F14" s="125">
        <v>2477</v>
      </c>
      <c r="G14" s="125">
        <v>0</v>
      </c>
      <c r="H14" s="127">
        <v>2477</v>
      </c>
      <c r="I14" s="125">
        <v>2477</v>
      </c>
      <c r="J14" s="125">
        <v>1181</v>
      </c>
      <c r="K14" s="127">
        <v>3658</v>
      </c>
      <c r="L14" s="584">
        <v>0.68</v>
      </c>
    </row>
    <row r="15" spans="1:12" x14ac:dyDescent="0.25">
      <c r="A15" s="1105"/>
      <c r="B15" s="113" t="s">
        <v>113</v>
      </c>
      <c r="C15" s="129"/>
      <c r="D15" s="129"/>
      <c r="E15" s="130"/>
      <c r="F15" s="129"/>
      <c r="G15" s="129"/>
      <c r="H15" s="130"/>
      <c r="I15" s="129"/>
      <c r="J15" s="129"/>
      <c r="K15" s="130"/>
      <c r="L15" s="72"/>
    </row>
    <row r="16" spans="1:12" x14ac:dyDescent="0.25">
      <c r="A16" s="1105"/>
      <c r="B16" s="133" t="s">
        <v>224</v>
      </c>
      <c r="C16" s="129">
        <v>1606</v>
      </c>
      <c r="D16" s="129">
        <v>30670</v>
      </c>
      <c r="E16" s="130">
        <v>32276</v>
      </c>
      <c r="F16" s="129">
        <v>0</v>
      </c>
      <c r="G16" s="129">
        <v>0</v>
      </c>
      <c r="H16" s="130">
        <v>0</v>
      </c>
      <c r="I16" s="129">
        <v>1606</v>
      </c>
      <c r="J16" s="129">
        <v>30670</v>
      </c>
      <c r="K16" s="130">
        <v>32276</v>
      </c>
      <c r="L16" s="72">
        <v>0.05</v>
      </c>
    </row>
    <row r="17" spans="1:12" x14ac:dyDescent="0.25">
      <c r="A17" s="1105"/>
      <c r="B17" s="479" t="s">
        <v>391</v>
      </c>
      <c r="C17" s="585">
        <v>2108</v>
      </c>
      <c r="D17" s="585">
        <v>59513</v>
      </c>
      <c r="E17" s="586">
        <v>61620</v>
      </c>
      <c r="F17" s="585">
        <v>14663</v>
      </c>
      <c r="G17" s="585">
        <v>17165</v>
      </c>
      <c r="H17" s="586">
        <v>31828</v>
      </c>
      <c r="I17" s="585">
        <v>16771</v>
      </c>
      <c r="J17" s="585">
        <v>76678</v>
      </c>
      <c r="K17" s="586">
        <v>93449</v>
      </c>
      <c r="L17" s="587">
        <v>0.18</v>
      </c>
    </row>
    <row r="18" spans="1:12" x14ac:dyDescent="0.25">
      <c r="A18" s="1104" t="s">
        <v>225</v>
      </c>
      <c r="B18" s="113" t="s">
        <v>112</v>
      </c>
      <c r="C18" s="70"/>
      <c r="D18" s="70"/>
      <c r="E18" s="115"/>
      <c r="F18" s="70"/>
      <c r="G18" s="70"/>
      <c r="H18" s="115"/>
      <c r="I18" s="70"/>
      <c r="J18" s="70"/>
      <c r="K18" s="115"/>
      <c r="L18" s="72"/>
    </row>
    <row r="19" spans="1:12" x14ac:dyDescent="0.25">
      <c r="A19" s="1105"/>
      <c r="B19" s="116" t="s">
        <v>226</v>
      </c>
      <c r="C19" s="121">
        <v>0</v>
      </c>
      <c r="D19" s="121">
        <v>1075</v>
      </c>
      <c r="E19" s="119">
        <v>1075</v>
      </c>
      <c r="F19" s="121">
        <v>268</v>
      </c>
      <c r="G19" s="121">
        <v>403</v>
      </c>
      <c r="H19" s="119">
        <v>671</v>
      </c>
      <c r="I19" s="121">
        <v>268</v>
      </c>
      <c r="J19" s="121">
        <v>1477</v>
      </c>
      <c r="K19" s="119">
        <v>1745</v>
      </c>
      <c r="L19" s="583">
        <v>0.15</v>
      </c>
    </row>
    <row r="20" spans="1:12" x14ac:dyDescent="0.25">
      <c r="A20" s="1105"/>
      <c r="B20" s="139" t="s">
        <v>227</v>
      </c>
      <c r="C20" s="121">
        <v>12</v>
      </c>
      <c r="D20" s="121">
        <v>342</v>
      </c>
      <c r="E20" s="119">
        <v>353</v>
      </c>
      <c r="F20" s="121">
        <v>274</v>
      </c>
      <c r="G20" s="121">
        <v>410</v>
      </c>
      <c r="H20" s="119">
        <v>684</v>
      </c>
      <c r="I20" s="121">
        <v>285</v>
      </c>
      <c r="J20" s="121">
        <v>752</v>
      </c>
      <c r="K20" s="119">
        <v>1037</v>
      </c>
      <c r="L20" s="583">
        <v>0.27</v>
      </c>
    </row>
    <row r="21" spans="1:12" x14ac:dyDescent="0.25">
      <c r="A21" s="1106"/>
      <c r="B21" s="479" t="s">
        <v>392</v>
      </c>
      <c r="C21" s="585">
        <v>12</v>
      </c>
      <c r="D21" s="585">
        <v>1416</v>
      </c>
      <c r="E21" s="586">
        <v>1428</v>
      </c>
      <c r="F21" s="585">
        <v>542</v>
      </c>
      <c r="G21" s="585">
        <v>813</v>
      </c>
      <c r="H21" s="586">
        <v>1355</v>
      </c>
      <c r="I21" s="585">
        <v>554</v>
      </c>
      <c r="J21" s="585">
        <v>2229</v>
      </c>
      <c r="K21" s="586">
        <v>2783</v>
      </c>
      <c r="L21" s="587">
        <v>0.19848975188781015</v>
      </c>
    </row>
    <row r="22" spans="1:12" x14ac:dyDescent="0.25">
      <c r="A22" s="1104" t="s">
        <v>228</v>
      </c>
      <c r="B22" s="113" t="s">
        <v>112</v>
      </c>
      <c r="C22" s="70"/>
      <c r="D22" s="70"/>
      <c r="E22" s="115"/>
      <c r="F22" s="70"/>
      <c r="G22" s="70"/>
      <c r="H22" s="115"/>
      <c r="I22" s="70"/>
      <c r="J22" s="70"/>
      <c r="K22" s="115"/>
      <c r="L22" s="72"/>
    </row>
    <row r="23" spans="1:12" x14ac:dyDescent="0.25">
      <c r="A23" s="1105"/>
      <c r="B23" s="123" t="s">
        <v>229</v>
      </c>
      <c r="C23" s="121">
        <v>0</v>
      </c>
      <c r="D23" s="121">
        <v>1704</v>
      </c>
      <c r="E23" s="119">
        <v>1704</v>
      </c>
      <c r="F23" s="121">
        <v>10</v>
      </c>
      <c r="G23" s="121">
        <v>251</v>
      </c>
      <c r="H23" s="119">
        <v>261</v>
      </c>
      <c r="I23" s="121">
        <v>10</v>
      </c>
      <c r="J23" s="121">
        <v>1955</v>
      </c>
      <c r="K23" s="119">
        <v>1965</v>
      </c>
      <c r="L23" s="583">
        <v>0.01</v>
      </c>
    </row>
    <row r="24" spans="1:12" x14ac:dyDescent="0.25">
      <c r="A24" s="1105"/>
      <c r="B24" s="124" t="s">
        <v>230</v>
      </c>
      <c r="C24" s="125">
        <v>0</v>
      </c>
      <c r="D24" s="125">
        <v>1901</v>
      </c>
      <c r="E24" s="127">
        <v>1901</v>
      </c>
      <c r="F24" s="125">
        <v>300</v>
      </c>
      <c r="G24" s="125">
        <v>1602</v>
      </c>
      <c r="H24" s="127">
        <v>1902</v>
      </c>
      <c r="I24" s="125">
        <v>300</v>
      </c>
      <c r="J24" s="125">
        <v>3503</v>
      </c>
      <c r="K24" s="127">
        <v>3803</v>
      </c>
      <c r="L24" s="584">
        <v>0.08</v>
      </c>
    </row>
    <row r="25" spans="1:12" x14ac:dyDescent="0.25">
      <c r="A25" s="1105"/>
      <c r="B25" s="113" t="s">
        <v>231</v>
      </c>
      <c r="C25" s="129"/>
      <c r="D25" s="129"/>
      <c r="E25" s="130"/>
      <c r="F25" s="129"/>
      <c r="G25" s="129"/>
      <c r="H25" s="130"/>
      <c r="I25" s="129"/>
      <c r="J25" s="129"/>
      <c r="K25" s="130"/>
      <c r="L25" s="72"/>
    </row>
    <row r="26" spans="1:12" x14ac:dyDescent="0.25">
      <c r="A26" s="1105"/>
      <c r="B26" s="123" t="s">
        <v>232</v>
      </c>
      <c r="C26" s="121">
        <v>0</v>
      </c>
      <c r="D26" s="121">
        <v>932</v>
      </c>
      <c r="E26" s="119">
        <v>932</v>
      </c>
      <c r="F26" s="121">
        <v>401</v>
      </c>
      <c r="G26" s="121">
        <v>545</v>
      </c>
      <c r="H26" s="119">
        <v>947</v>
      </c>
      <c r="I26" s="121">
        <v>401</v>
      </c>
      <c r="J26" s="121">
        <v>1478</v>
      </c>
      <c r="K26" s="119">
        <v>1879</v>
      </c>
      <c r="L26" s="583">
        <v>0.21</v>
      </c>
    </row>
    <row r="27" spans="1:12" x14ac:dyDescent="0.25">
      <c r="A27" s="1105"/>
      <c r="B27" s="479" t="s">
        <v>393</v>
      </c>
      <c r="C27" s="585">
        <v>0</v>
      </c>
      <c r="D27" s="585">
        <v>4537</v>
      </c>
      <c r="E27" s="586">
        <v>4537</v>
      </c>
      <c r="F27" s="585">
        <v>712</v>
      </c>
      <c r="G27" s="585">
        <v>2398</v>
      </c>
      <c r="H27" s="586">
        <v>3110</v>
      </c>
      <c r="I27" s="585">
        <v>712</v>
      </c>
      <c r="J27" s="585">
        <v>6935</v>
      </c>
      <c r="K27" s="586">
        <v>7648</v>
      </c>
      <c r="L27" s="587">
        <v>9.2977638289525308E-2</v>
      </c>
    </row>
    <row r="28" spans="1:12" x14ac:dyDescent="0.25">
      <c r="A28" s="1104" t="s">
        <v>233</v>
      </c>
      <c r="B28" s="113" t="s">
        <v>233</v>
      </c>
      <c r="C28" s="70"/>
      <c r="D28" s="70"/>
      <c r="E28" s="115"/>
      <c r="F28" s="70"/>
      <c r="G28" s="70"/>
      <c r="H28" s="115"/>
      <c r="I28" s="70"/>
      <c r="J28" s="70"/>
      <c r="K28" s="115"/>
      <c r="L28" s="588"/>
    </row>
    <row r="29" spans="1:12" x14ac:dyDescent="0.25">
      <c r="A29" s="1105"/>
      <c r="B29" s="123" t="s">
        <v>234</v>
      </c>
      <c r="C29" s="121">
        <v>0</v>
      </c>
      <c r="D29" s="121">
        <v>377</v>
      </c>
      <c r="E29" s="119">
        <v>377</v>
      </c>
      <c r="F29" s="121">
        <v>66</v>
      </c>
      <c r="G29" s="121">
        <v>93</v>
      </c>
      <c r="H29" s="119">
        <v>159</v>
      </c>
      <c r="I29" s="121">
        <v>66</v>
      </c>
      <c r="J29" s="121">
        <v>470</v>
      </c>
      <c r="K29" s="119">
        <v>536</v>
      </c>
      <c r="L29" s="583">
        <v>0.12</v>
      </c>
    </row>
    <row r="30" spans="1:12" x14ac:dyDescent="0.25">
      <c r="A30" s="1105"/>
      <c r="B30" s="140" t="s">
        <v>235</v>
      </c>
      <c r="C30" s="121">
        <v>0</v>
      </c>
      <c r="D30" s="121">
        <v>162</v>
      </c>
      <c r="E30" s="119">
        <v>162</v>
      </c>
      <c r="F30" s="121">
        <v>46</v>
      </c>
      <c r="G30" s="121">
        <v>0</v>
      </c>
      <c r="H30" s="119">
        <v>46</v>
      </c>
      <c r="I30" s="121">
        <v>46</v>
      </c>
      <c r="J30" s="121">
        <v>162</v>
      </c>
      <c r="K30" s="119">
        <v>208</v>
      </c>
      <c r="L30" s="583">
        <v>0.22</v>
      </c>
    </row>
    <row r="31" spans="1:12" x14ac:dyDescent="0.25">
      <c r="A31" s="1105"/>
      <c r="B31" s="472" t="s">
        <v>236</v>
      </c>
      <c r="C31" s="129">
        <v>0</v>
      </c>
      <c r="D31" s="129">
        <v>1</v>
      </c>
      <c r="E31" s="119">
        <v>1</v>
      </c>
      <c r="F31" s="129">
        <v>5</v>
      </c>
      <c r="G31" s="129">
        <v>0</v>
      </c>
      <c r="H31" s="119">
        <v>5</v>
      </c>
      <c r="I31" s="129">
        <v>5</v>
      </c>
      <c r="J31" s="129">
        <v>1</v>
      </c>
      <c r="K31" s="119">
        <v>7</v>
      </c>
      <c r="L31" s="583">
        <v>0.79</v>
      </c>
    </row>
    <row r="32" spans="1:12" x14ac:dyDescent="0.25">
      <c r="A32" s="1106"/>
      <c r="B32" s="589" t="s">
        <v>395</v>
      </c>
      <c r="C32" s="590">
        <v>0</v>
      </c>
      <c r="D32" s="590">
        <v>541</v>
      </c>
      <c r="E32" s="591">
        <v>541</v>
      </c>
      <c r="F32" s="590">
        <v>117</v>
      </c>
      <c r="G32" s="590">
        <v>93</v>
      </c>
      <c r="H32" s="591">
        <v>210</v>
      </c>
      <c r="I32" s="590">
        <v>117</v>
      </c>
      <c r="J32" s="590">
        <v>634</v>
      </c>
      <c r="K32" s="591">
        <v>751</v>
      </c>
      <c r="L32" s="592">
        <v>0.15579227696404793</v>
      </c>
    </row>
    <row r="33" spans="1:12" x14ac:dyDescent="0.25">
      <c r="A33" s="593" t="s">
        <v>523</v>
      </c>
      <c r="B33" s="594"/>
      <c r="C33" s="595">
        <v>2120</v>
      </c>
      <c r="D33" s="595">
        <v>66007</v>
      </c>
      <c r="E33" s="596">
        <v>68127</v>
      </c>
      <c r="F33" s="595">
        <v>16034</v>
      </c>
      <c r="G33" s="595">
        <v>20469</v>
      </c>
      <c r="H33" s="596">
        <v>36503</v>
      </c>
      <c r="I33" s="595">
        <v>18154</v>
      </c>
      <c r="J33" s="595">
        <v>86476</v>
      </c>
      <c r="K33" s="596">
        <v>104630</v>
      </c>
      <c r="L33" s="916">
        <v>0.17</v>
      </c>
    </row>
    <row r="34" spans="1:12" x14ac:dyDescent="0.25">
      <c r="A34" s="1166" t="s">
        <v>524</v>
      </c>
      <c r="B34" s="1166"/>
      <c r="C34" s="1166"/>
      <c r="D34" s="1166"/>
      <c r="E34" s="1166"/>
      <c r="F34" s="1166"/>
      <c r="G34" s="1166"/>
      <c r="H34" s="1166"/>
      <c r="I34" s="1166"/>
      <c r="J34" s="1166"/>
      <c r="K34" s="1166"/>
      <c r="L34" s="1166"/>
    </row>
    <row r="35" spans="1:12" x14ac:dyDescent="0.25">
      <c r="A35" s="57"/>
      <c r="B35" s="57"/>
      <c r="C35" s="57"/>
      <c r="D35" s="57"/>
      <c r="E35" s="57"/>
      <c r="F35" s="57"/>
      <c r="G35" s="57"/>
      <c r="H35" s="57"/>
      <c r="I35" s="57"/>
      <c r="J35" s="57"/>
      <c r="K35" s="57"/>
      <c r="L35" s="57"/>
    </row>
    <row r="36" spans="1:12" x14ac:dyDescent="0.25">
      <c r="A36" s="57"/>
      <c r="B36" s="57"/>
      <c r="C36" s="57"/>
      <c r="D36" s="57"/>
      <c r="E36" s="57"/>
      <c r="F36" s="57"/>
      <c r="G36" s="57"/>
      <c r="H36" s="57"/>
      <c r="I36" s="57"/>
      <c r="J36" s="57"/>
      <c r="K36" s="57"/>
      <c r="L36" s="57"/>
    </row>
  </sheetData>
  <sheetProtection algorithmName="SHA-512" hashValue="9uJHCeNJNpPLzh7DS8J9XnmKRpaGcASS21iMzGExeve2kx93ZnNrDveq7jSQOwiP8E1us+XsdUZ591r0qa2Yfw==" saltValue="1t9e4CMlqKaQmn7gRc5pXQ==" spinCount="100000" sheet="1" objects="1" scenarios="1"/>
  <mergeCells count="8">
    <mergeCell ref="A34:L34"/>
    <mergeCell ref="C3:E3"/>
    <mergeCell ref="F3:H3"/>
    <mergeCell ref="I3:K3"/>
    <mergeCell ref="A22:A27"/>
    <mergeCell ref="A28:A32"/>
    <mergeCell ref="A5:A17"/>
    <mergeCell ref="A18:A21"/>
  </mergeCells>
  <printOptions horizontalCentered="1"/>
  <pageMargins left="0.25" right="0.25" top="0.75" bottom="0.75" header="0.3" footer="0.3"/>
  <pageSetup scale="68" orientation="landscape" r:id="rId1"/>
  <headerFooter>
    <oddFooter>&amp;C&amp;"Century Gothic,Regular"&amp;9Page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93CC-C5D6-4341-AA7E-338D8B88EE57}">
  <sheetPr codeName="Sheet39">
    <tabColor rgb="FF85A612"/>
    <pageSetUpPr fitToPage="1"/>
  </sheetPr>
  <dimension ref="A1:N37"/>
  <sheetViews>
    <sheetView zoomScaleNormal="100" zoomScaleSheetLayoutView="130" workbookViewId="0">
      <pane ySplit="3" topLeftCell="A4" activePane="bottomLeft" state="frozen"/>
      <selection activeCell="A4" sqref="A4:A15"/>
      <selection pane="bottomLeft" activeCell="A4" sqref="A4:A15"/>
    </sheetView>
  </sheetViews>
  <sheetFormatPr defaultColWidth="9.28515625" defaultRowHeight="15" x14ac:dyDescent="0.25"/>
  <cols>
    <col min="1" max="1" width="12.7109375" style="58" customWidth="1"/>
    <col min="2" max="2" width="35.5703125" style="58" customWidth="1"/>
    <col min="3" max="10" width="11" style="363" customWidth="1"/>
    <col min="11" max="11" width="9.140625" style="363" customWidth="1"/>
    <col min="12" max="13" width="11" style="363" customWidth="1"/>
  </cols>
  <sheetData>
    <row r="1" spans="1:13" x14ac:dyDescent="0.25">
      <c r="A1" s="53" t="s">
        <v>84</v>
      </c>
      <c r="B1" s="54"/>
      <c r="C1" s="54"/>
      <c r="D1" s="54"/>
      <c r="E1" s="54"/>
      <c r="F1" s="54"/>
      <c r="G1" s="54"/>
      <c r="H1" s="54"/>
      <c r="I1" s="54"/>
      <c r="J1" s="54"/>
      <c r="K1" s="54"/>
      <c r="L1" s="54"/>
      <c r="M1" s="99"/>
    </row>
    <row r="2" spans="1:13" x14ac:dyDescent="0.25">
      <c r="A2" s="59" t="s">
        <v>525</v>
      </c>
      <c r="B2" s="60"/>
      <c r="C2" s="953"/>
      <c r="D2" s="953"/>
      <c r="E2" s="954"/>
      <c r="F2" s="60"/>
      <c r="G2" s="60"/>
      <c r="H2" s="60"/>
      <c r="I2" s="60"/>
      <c r="J2" s="60"/>
      <c r="K2" s="577"/>
      <c r="L2" s="577"/>
      <c r="M2" s="552"/>
    </row>
    <row r="3" spans="1:13" ht="15.75" thickBot="1" x14ac:dyDescent="0.3">
      <c r="A3" s="62" t="s">
        <v>182</v>
      </c>
      <c r="B3" s="102"/>
      <c r="C3" s="612" t="s">
        <v>526</v>
      </c>
      <c r="D3" s="612" t="s">
        <v>527</v>
      </c>
      <c r="E3" s="612" t="s">
        <v>528</v>
      </c>
      <c r="F3" s="612" t="s">
        <v>529</v>
      </c>
      <c r="G3" s="612" t="s">
        <v>530</v>
      </c>
      <c r="H3" s="612" t="s">
        <v>531</v>
      </c>
      <c r="I3" s="612" t="s">
        <v>532</v>
      </c>
      <c r="J3" s="612" t="s">
        <v>533</v>
      </c>
      <c r="K3" s="612" t="s">
        <v>534</v>
      </c>
      <c r="L3" s="613" t="s">
        <v>535</v>
      </c>
      <c r="M3" s="612" t="s">
        <v>233</v>
      </c>
    </row>
    <row r="4" spans="1:13" x14ac:dyDescent="0.25">
      <c r="A4" s="1105" t="s">
        <v>213</v>
      </c>
      <c r="B4" s="113" t="s">
        <v>112</v>
      </c>
      <c r="C4" s="614"/>
      <c r="D4" s="614"/>
      <c r="E4" s="614"/>
      <c r="F4" s="614"/>
      <c r="G4" s="614"/>
      <c r="H4" s="614"/>
      <c r="I4" s="614"/>
      <c r="J4" s="614"/>
      <c r="K4" s="614"/>
      <c r="L4" s="614"/>
      <c r="M4" s="615"/>
    </row>
    <row r="5" spans="1:13" x14ac:dyDescent="0.25">
      <c r="A5" s="1105"/>
      <c r="B5" s="116" t="s">
        <v>536</v>
      </c>
      <c r="C5" s="616">
        <v>73.81</v>
      </c>
      <c r="D5" s="616">
        <v>171.73</v>
      </c>
      <c r="E5" s="616">
        <v>161.79</v>
      </c>
      <c r="F5" s="616">
        <v>377.52</v>
      </c>
      <c r="G5" s="616">
        <v>173.85</v>
      </c>
      <c r="H5" s="616">
        <v>5.92</v>
      </c>
      <c r="I5" s="616">
        <v>0</v>
      </c>
      <c r="J5" s="616">
        <v>916.61</v>
      </c>
      <c r="K5" s="616">
        <v>0</v>
      </c>
      <c r="L5" s="616">
        <v>233.7</v>
      </c>
      <c r="M5" s="617">
        <v>0</v>
      </c>
    </row>
    <row r="6" spans="1:13" x14ac:dyDescent="0.25">
      <c r="A6" s="1105"/>
      <c r="B6" s="116" t="s">
        <v>217</v>
      </c>
      <c r="C6" s="616">
        <v>18.73</v>
      </c>
      <c r="D6" s="616">
        <v>43.66</v>
      </c>
      <c r="E6" s="616">
        <v>41.05</v>
      </c>
      <c r="F6" s="616">
        <v>95.87</v>
      </c>
      <c r="G6" s="616">
        <v>14.26</v>
      </c>
      <c r="H6" s="616">
        <v>1.49</v>
      </c>
      <c r="I6" s="616">
        <v>0</v>
      </c>
      <c r="J6" s="616">
        <v>965.92</v>
      </c>
      <c r="K6" s="616">
        <v>0</v>
      </c>
      <c r="L6" s="616">
        <v>59.28</v>
      </c>
      <c r="M6" s="617">
        <v>0</v>
      </c>
    </row>
    <row r="7" spans="1:13" x14ac:dyDescent="0.25">
      <c r="A7" s="1105"/>
      <c r="B7" s="116" t="s">
        <v>218</v>
      </c>
      <c r="C7" s="616">
        <v>188.1</v>
      </c>
      <c r="D7" s="616">
        <v>439.18</v>
      </c>
      <c r="E7" s="616">
        <v>413.83</v>
      </c>
      <c r="F7" s="616">
        <v>965.06</v>
      </c>
      <c r="G7" s="616">
        <v>143.12</v>
      </c>
      <c r="H7" s="616">
        <v>15.54</v>
      </c>
      <c r="I7" s="616">
        <v>0</v>
      </c>
      <c r="J7" s="616">
        <v>5416.58</v>
      </c>
      <c r="K7" s="616">
        <v>0</v>
      </c>
      <c r="L7" s="616">
        <v>597.03</v>
      </c>
      <c r="M7" s="617">
        <v>0</v>
      </c>
    </row>
    <row r="8" spans="1:13" x14ac:dyDescent="0.25">
      <c r="A8" s="1105"/>
      <c r="B8" s="123" t="s">
        <v>219</v>
      </c>
      <c r="C8" s="616">
        <v>35.659999999999997</v>
      </c>
      <c r="D8" s="616">
        <v>82.95</v>
      </c>
      <c r="E8" s="616">
        <v>78.150000000000006</v>
      </c>
      <c r="F8" s="616">
        <v>182.5</v>
      </c>
      <c r="G8" s="616">
        <v>26.98</v>
      </c>
      <c r="H8" s="616">
        <v>2.95</v>
      </c>
      <c r="I8" s="616">
        <v>0</v>
      </c>
      <c r="J8" s="616">
        <v>1028.48</v>
      </c>
      <c r="K8" s="616">
        <v>0</v>
      </c>
      <c r="L8" s="616">
        <v>112.88</v>
      </c>
      <c r="M8" s="617">
        <v>0</v>
      </c>
    </row>
    <row r="9" spans="1:13" x14ac:dyDescent="0.25">
      <c r="A9" s="1105"/>
      <c r="B9" s="123" t="s">
        <v>220</v>
      </c>
      <c r="C9" s="616">
        <v>0</v>
      </c>
      <c r="D9" s="616">
        <v>150.31</v>
      </c>
      <c r="E9" s="616">
        <v>167.28</v>
      </c>
      <c r="F9" s="616">
        <v>0</v>
      </c>
      <c r="G9" s="616">
        <v>0</v>
      </c>
      <c r="H9" s="616">
        <v>0</v>
      </c>
      <c r="I9" s="616">
        <v>0</v>
      </c>
      <c r="J9" s="616">
        <v>1250.95</v>
      </c>
      <c r="K9" s="616">
        <v>0</v>
      </c>
      <c r="L9" s="616">
        <v>606.08000000000004</v>
      </c>
      <c r="M9" s="617">
        <v>249.71</v>
      </c>
    </row>
    <row r="10" spans="1:13" x14ac:dyDescent="0.25">
      <c r="A10" s="1105"/>
      <c r="B10" s="124" t="s">
        <v>221</v>
      </c>
      <c r="C10" s="618">
        <v>9.7799999999999994</v>
      </c>
      <c r="D10" s="618">
        <v>22.71</v>
      </c>
      <c r="E10" s="618">
        <v>21.39</v>
      </c>
      <c r="F10" s="618">
        <v>49.84</v>
      </c>
      <c r="G10" s="618">
        <v>7.42</v>
      </c>
      <c r="H10" s="618">
        <v>0.81</v>
      </c>
      <c r="I10" s="618">
        <v>0</v>
      </c>
      <c r="J10" s="618">
        <v>592.26</v>
      </c>
      <c r="K10" s="618">
        <v>0</v>
      </c>
      <c r="L10" s="618">
        <v>30.87</v>
      </c>
      <c r="M10" s="619">
        <v>0</v>
      </c>
    </row>
    <row r="11" spans="1:13" x14ac:dyDescent="0.25">
      <c r="A11" s="1105"/>
      <c r="B11" s="113" t="s">
        <v>114</v>
      </c>
      <c r="C11" s="620"/>
      <c r="D11" s="620"/>
      <c r="E11" s="620"/>
      <c r="F11" s="620"/>
      <c r="G11" s="620"/>
      <c r="H11" s="620"/>
      <c r="I11" s="620"/>
      <c r="J11" s="620"/>
      <c r="K11" s="620"/>
      <c r="L11" s="620"/>
      <c r="M11" s="621"/>
    </row>
    <row r="12" spans="1:13" x14ac:dyDescent="0.25">
      <c r="A12" s="1105"/>
      <c r="B12" s="116" t="s">
        <v>222</v>
      </c>
      <c r="C12" s="616">
        <v>0</v>
      </c>
      <c r="D12" s="616">
        <v>91.8</v>
      </c>
      <c r="E12" s="616">
        <v>616.1</v>
      </c>
      <c r="F12" s="616">
        <v>0</v>
      </c>
      <c r="G12" s="616">
        <v>8952.6</v>
      </c>
      <c r="H12" s="616">
        <v>13.1</v>
      </c>
      <c r="I12" s="616">
        <v>0</v>
      </c>
      <c r="J12" s="616">
        <v>3408</v>
      </c>
      <c r="K12" s="616">
        <v>26.2</v>
      </c>
      <c r="L12" s="616">
        <v>0</v>
      </c>
      <c r="M12" s="617">
        <v>0</v>
      </c>
    </row>
    <row r="13" spans="1:13" x14ac:dyDescent="0.25">
      <c r="A13" s="1105"/>
      <c r="B13" s="132" t="s">
        <v>537</v>
      </c>
      <c r="C13" s="618">
        <v>0</v>
      </c>
      <c r="D13" s="618">
        <v>916.45</v>
      </c>
      <c r="E13" s="618">
        <v>99.08</v>
      </c>
      <c r="F13" s="618">
        <v>0</v>
      </c>
      <c r="G13" s="618">
        <v>1461.37</v>
      </c>
      <c r="H13" s="618">
        <v>0</v>
      </c>
      <c r="I13" s="618">
        <v>0</v>
      </c>
      <c r="J13" s="618">
        <v>0</v>
      </c>
      <c r="K13" s="618">
        <v>0</v>
      </c>
      <c r="L13" s="618">
        <v>0</v>
      </c>
      <c r="M13" s="619">
        <v>0</v>
      </c>
    </row>
    <row r="14" spans="1:13" x14ac:dyDescent="0.25">
      <c r="A14" s="1105"/>
      <c r="B14" s="69" t="s">
        <v>113</v>
      </c>
      <c r="C14" s="620"/>
      <c r="D14" s="620"/>
      <c r="E14" s="620"/>
      <c r="F14" s="620"/>
      <c r="G14" s="620"/>
      <c r="H14" s="620"/>
      <c r="I14" s="620"/>
      <c r="J14" s="620"/>
      <c r="K14" s="620"/>
      <c r="L14" s="620"/>
      <c r="M14" s="621"/>
    </row>
    <row r="15" spans="1:13" x14ac:dyDescent="0.25">
      <c r="A15" s="1105"/>
      <c r="B15" s="392" t="s">
        <v>436</v>
      </c>
      <c r="C15" s="620">
        <v>0</v>
      </c>
      <c r="D15" s="620">
        <v>0</v>
      </c>
      <c r="E15" s="620">
        <v>0</v>
      </c>
      <c r="F15" s="620">
        <v>0</v>
      </c>
      <c r="G15" s="620">
        <v>0</v>
      </c>
      <c r="H15" s="620">
        <v>0</v>
      </c>
      <c r="I15" s="620">
        <v>0</v>
      </c>
      <c r="J15" s="620">
        <v>0</v>
      </c>
      <c r="K15" s="620">
        <v>0</v>
      </c>
      <c r="L15" s="620">
        <v>0</v>
      </c>
      <c r="M15" s="621">
        <v>0</v>
      </c>
    </row>
    <row r="16" spans="1:13" x14ac:dyDescent="0.25">
      <c r="A16" s="112"/>
      <c r="B16" s="479" t="s">
        <v>391</v>
      </c>
      <c r="C16" s="622">
        <v>326.07999999999993</v>
      </c>
      <c r="D16" s="622">
        <v>1918.8</v>
      </c>
      <c r="E16" s="622">
        <v>1598.6</v>
      </c>
      <c r="F16" s="622">
        <v>1670.7899999999997</v>
      </c>
      <c r="G16" s="622">
        <v>10779.7</v>
      </c>
      <c r="H16" s="622">
        <v>39.799999999999997</v>
      </c>
      <c r="I16" s="622">
        <v>0</v>
      </c>
      <c r="J16" s="622">
        <v>13578.8</v>
      </c>
      <c r="K16" s="622">
        <v>26.22</v>
      </c>
      <c r="L16" s="622">
        <v>1639.84</v>
      </c>
      <c r="M16" s="623">
        <v>249.71</v>
      </c>
    </row>
    <row r="17" spans="1:14" x14ac:dyDescent="0.25">
      <c r="A17" s="1104" t="s">
        <v>225</v>
      </c>
      <c r="B17" s="113" t="s">
        <v>112</v>
      </c>
      <c r="C17" s="620"/>
      <c r="D17" s="620"/>
      <c r="E17" s="620"/>
      <c r="F17" s="620"/>
      <c r="G17" s="620"/>
      <c r="H17" s="620"/>
      <c r="I17" s="620"/>
      <c r="J17" s="620"/>
      <c r="K17" s="620"/>
      <c r="L17" s="620"/>
      <c r="M17" s="621"/>
    </row>
    <row r="18" spans="1:14" x14ac:dyDescent="0.25">
      <c r="A18" s="1105"/>
      <c r="B18" s="116" t="s">
        <v>226</v>
      </c>
      <c r="C18" s="616">
        <v>0</v>
      </c>
      <c r="D18" s="616">
        <v>26.83</v>
      </c>
      <c r="E18" s="616">
        <v>214.66</v>
      </c>
      <c r="F18" s="616">
        <v>67.08</v>
      </c>
      <c r="G18" s="616">
        <v>26.83</v>
      </c>
      <c r="H18" s="616">
        <v>0</v>
      </c>
      <c r="I18" s="616">
        <v>0</v>
      </c>
      <c r="J18" s="616">
        <v>201.25</v>
      </c>
      <c r="K18" s="616">
        <v>0</v>
      </c>
      <c r="L18" s="616">
        <v>127.46</v>
      </c>
      <c r="M18" s="617">
        <v>6.71</v>
      </c>
    </row>
    <row r="19" spans="1:14" x14ac:dyDescent="0.25">
      <c r="A19" s="1105"/>
      <c r="B19" s="480" t="s">
        <v>227</v>
      </c>
      <c r="C19" s="620">
        <v>0</v>
      </c>
      <c r="D19" s="620">
        <v>27.35</v>
      </c>
      <c r="E19" s="620">
        <v>218.84</v>
      </c>
      <c r="F19" s="620">
        <v>68.39</v>
      </c>
      <c r="G19" s="620">
        <v>27.35</v>
      </c>
      <c r="H19" s="620">
        <v>0</v>
      </c>
      <c r="I19" s="620">
        <v>0</v>
      </c>
      <c r="J19" s="620">
        <v>205.16</v>
      </c>
      <c r="K19" s="620">
        <v>0</v>
      </c>
      <c r="L19" s="620">
        <v>129.93</v>
      </c>
      <c r="M19" s="621">
        <v>6.84</v>
      </c>
    </row>
    <row r="20" spans="1:14" x14ac:dyDescent="0.25">
      <c r="A20" s="112"/>
      <c r="B20" s="624" t="s">
        <v>392</v>
      </c>
      <c r="C20" s="622">
        <v>0</v>
      </c>
      <c r="D20" s="622">
        <v>54.18</v>
      </c>
      <c r="E20" s="622">
        <v>433.5</v>
      </c>
      <c r="F20" s="622">
        <v>135.47</v>
      </c>
      <c r="G20" s="622">
        <v>54.18</v>
      </c>
      <c r="H20" s="622">
        <v>0</v>
      </c>
      <c r="I20" s="622">
        <v>0</v>
      </c>
      <c r="J20" s="622">
        <v>406.40999999999997</v>
      </c>
      <c r="K20" s="622">
        <v>0</v>
      </c>
      <c r="L20" s="622">
        <v>257.39</v>
      </c>
      <c r="M20" s="623">
        <v>13.55</v>
      </c>
    </row>
    <row r="21" spans="1:14" x14ac:dyDescent="0.25">
      <c r="A21" s="1104" t="s">
        <v>228</v>
      </c>
      <c r="B21" s="352" t="s">
        <v>112</v>
      </c>
      <c r="C21" s="625"/>
      <c r="D21" s="625"/>
      <c r="E21" s="625"/>
      <c r="F21" s="625"/>
      <c r="G21" s="625"/>
      <c r="H21" s="625"/>
      <c r="I21" s="625"/>
      <c r="J21" s="625"/>
      <c r="K21" s="625"/>
      <c r="L21" s="625"/>
      <c r="M21" s="626"/>
    </row>
    <row r="22" spans="1:14" x14ac:dyDescent="0.25">
      <c r="A22" s="1105"/>
      <c r="B22" s="123" t="s">
        <v>229</v>
      </c>
      <c r="C22" s="616">
        <v>0</v>
      </c>
      <c r="D22" s="616">
        <v>10.45</v>
      </c>
      <c r="E22" s="616">
        <v>0</v>
      </c>
      <c r="F22" s="616">
        <v>100.09</v>
      </c>
      <c r="G22" s="616">
        <v>0</v>
      </c>
      <c r="H22" s="616">
        <v>0</v>
      </c>
      <c r="I22" s="616">
        <v>0</v>
      </c>
      <c r="J22" s="616">
        <v>107.67</v>
      </c>
      <c r="K22" s="616">
        <v>0</v>
      </c>
      <c r="L22" s="616">
        <v>0</v>
      </c>
      <c r="M22" s="617">
        <v>43.12</v>
      </c>
    </row>
    <row r="23" spans="1:14" x14ac:dyDescent="0.25">
      <c r="A23" s="1105"/>
      <c r="B23" s="124" t="s">
        <v>538</v>
      </c>
      <c r="C23" s="618">
        <v>63.34</v>
      </c>
      <c r="D23" s="618">
        <v>173.28</v>
      </c>
      <c r="E23" s="618">
        <v>12.74</v>
      </c>
      <c r="F23" s="618">
        <v>358.74</v>
      </c>
      <c r="G23" s="618">
        <v>43.75</v>
      </c>
      <c r="H23" s="618">
        <v>7.23</v>
      </c>
      <c r="I23" s="618">
        <v>0</v>
      </c>
      <c r="J23" s="618">
        <v>766.55</v>
      </c>
      <c r="K23" s="618">
        <v>0</v>
      </c>
      <c r="L23" s="618">
        <v>326.20999999999998</v>
      </c>
      <c r="M23" s="619">
        <v>150.27000000000001</v>
      </c>
    </row>
    <row r="24" spans="1:14" x14ac:dyDescent="0.25">
      <c r="A24" s="1105"/>
      <c r="B24" s="113" t="s">
        <v>231</v>
      </c>
      <c r="C24" s="614"/>
      <c r="D24" s="614"/>
      <c r="E24" s="614"/>
      <c r="F24" s="614"/>
      <c r="G24" s="614"/>
      <c r="H24" s="614"/>
      <c r="I24" s="614"/>
      <c r="J24" s="614"/>
      <c r="K24" s="614"/>
      <c r="L24" s="614"/>
      <c r="M24" s="615"/>
    </row>
    <row r="25" spans="1:14" x14ac:dyDescent="0.25">
      <c r="A25" s="1105"/>
      <c r="B25" s="123" t="s">
        <v>539</v>
      </c>
      <c r="C25" s="616">
        <v>0</v>
      </c>
      <c r="D25" s="616">
        <v>103.21</v>
      </c>
      <c r="E25" s="616">
        <v>212.1</v>
      </c>
      <c r="F25" s="616">
        <v>226.3</v>
      </c>
      <c r="G25" s="616">
        <v>63.44</v>
      </c>
      <c r="H25" s="616">
        <v>22.72</v>
      </c>
      <c r="I25" s="616">
        <v>48.29</v>
      </c>
      <c r="J25" s="616">
        <v>205.47</v>
      </c>
      <c r="K25" s="616">
        <v>12.31</v>
      </c>
      <c r="L25" s="616">
        <v>33.14</v>
      </c>
      <c r="M25" s="617">
        <v>19.88</v>
      </c>
    </row>
    <row r="26" spans="1:14" x14ac:dyDescent="0.25">
      <c r="A26" s="112"/>
      <c r="B26" s="479" t="s">
        <v>393</v>
      </c>
      <c r="C26" s="622">
        <v>63.34</v>
      </c>
      <c r="D26" s="622">
        <v>286.94</v>
      </c>
      <c r="E26" s="622">
        <v>224.84</v>
      </c>
      <c r="F26" s="622">
        <v>685.13000000000011</v>
      </c>
      <c r="G26" s="622">
        <v>107.19</v>
      </c>
      <c r="H26" s="622">
        <v>29.95</v>
      </c>
      <c r="I26" s="622">
        <v>48.29</v>
      </c>
      <c r="J26" s="622">
        <v>1079.6899999999998</v>
      </c>
      <c r="K26" s="622">
        <v>12.31</v>
      </c>
      <c r="L26" s="622">
        <v>359.34999999999997</v>
      </c>
      <c r="M26" s="623">
        <v>213.27</v>
      </c>
    </row>
    <row r="27" spans="1:14" x14ac:dyDescent="0.25">
      <c r="A27" s="1104" t="s">
        <v>233</v>
      </c>
      <c r="B27" s="352" t="s">
        <v>233</v>
      </c>
      <c r="C27" s="625"/>
      <c r="D27" s="625"/>
      <c r="E27" s="625"/>
      <c r="F27" s="625"/>
      <c r="G27" s="625"/>
      <c r="H27" s="625"/>
      <c r="I27" s="625"/>
      <c r="J27" s="625"/>
      <c r="K27" s="625"/>
      <c r="L27" s="625"/>
      <c r="M27" s="626"/>
    </row>
    <row r="28" spans="1:14" x14ac:dyDescent="0.25">
      <c r="A28" s="1105"/>
      <c r="B28" s="123" t="s">
        <v>540</v>
      </c>
      <c r="C28" s="616">
        <v>0</v>
      </c>
      <c r="D28" s="616">
        <v>0.54</v>
      </c>
      <c r="E28" s="616">
        <v>65.38</v>
      </c>
      <c r="F28" s="616">
        <v>0</v>
      </c>
      <c r="G28" s="616">
        <v>0.11</v>
      </c>
      <c r="H28" s="616">
        <v>0</v>
      </c>
      <c r="I28" s="616">
        <v>0</v>
      </c>
      <c r="J28" s="616">
        <v>64.349999999999994</v>
      </c>
      <c r="K28" s="616">
        <v>0.02</v>
      </c>
      <c r="L28" s="616">
        <v>21.84</v>
      </c>
      <c r="M28" s="617">
        <v>6.69</v>
      </c>
    </row>
    <row r="29" spans="1:14" x14ac:dyDescent="0.25">
      <c r="A29" s="1105"/>
      <c r="B29" s="124" t="s">
        <v>541</v>
      </c>
      <c r="C29" s="618">
        <v>0</v>
      </c>
      <c r="D29" s="618">
        <v>0</v>
      </c>
      <c r="E29" s="618">
        <v>3.19</v>
      </c>
      <c r="F29" s="618">
        <v>0</v>
      </c>
      <c r="G29" s="618">
        <v>42.73</v>
      </c>
      <c r="H29" s="618">
        <v>0</v>
      </c>
      <c r="I29" s="618">
        <v>0</v>
      </c>
      <c r="J29" s="618">
        <v>0</v>
      </c>
      <c r="K29" s="618">
        <v>0</v>
      </c>
      <c r="L29" s="618">
        <v>0</v>
      </c>
      <c r="M29" s="619">
        <v>0</v>
      </c>
    </row>
    <row r="30" spans="1:14" x14ac:dyDescent="0.25">
      <c r="A30" s="1105"/>
      <c r="B30" s="198" t="s">
        <v>542</v>
      </c>
      <c r="C30" s="620">
        <v>0</v>
      </c>
      <c r="D30" s="620">
        <v>1.23</v>
      </c>
      <c r="E30" s="620">
        <v>3.77</v>
      </c>
      <c r="F30" s="620">
        <v>0</v>
      </c>
      <c r="G30" s="620">
        <v>0.18</v>
      </c>
      <c r="H30" s="620">
        <v>0</v>
      </c>
      <c r="I30" s="620">
        <v>0</v>
      </c>
      <c r="J30" s="620">
        <v>0</v>
      </c>
      <c r="K30" s="620">
        <v>0</v>
      </c>
      <c r="L30" s="620">
        <v>0</v>
      </c>
      <c r="M30" s="621">
        <v>0</v>
      </c>
    </row>
    <row r="31" spans="1:14" x14ac:dyDescent="0.25">
      <c r="A31" s="627"/>
      <c r="B31" s="624" t="s">
        <v>395</v>
      </c>
      <c r="C31" s="622">
        <v>0</v>
      </c>
      <c r="D31" s="622">
        <v>1.77</v>
      </c>
      <c r="E31" s="622">
        <v>72.339999999999989</v>
      </c>
      <c r="F31" s="622">
        <v>0</v>
      </c>
      <c r="G31" s="622">
        <v>43.019999999999996</v>
      </c>
      <c r="H31" s="622">
        <v>0</v>
      </c>
      <c r="I31" s="622">
        <v>0</v>
      </c>
      <c r="J31" s="622">
        <v>64.349999999999994</v>
      </c>
      <c r="K31" s="622">
        <v>0.02</v>
      </c>
      <c r="L31" s="622">
        <v>21.84</v>
      </c>
      <c r="M31" s="623">
        <v>6.69</v>
      </c>
    </row>
    <row r="32" spans="1:14" x14ac:dyDescent="0.25">
      <c r="A32" s="593" t="s">
        <v>523</v>
      </c>
      <c r="B32" s="550"/>
      <c r="C32" s="628">
        <v>389.41999999999996</v>
      </c>
      <c r="D32" s="628">
        <v>2445.1999999999998</v>
      </c>
      <c r="E32" s="628">
        <v>2329.3000000000002</v>
      </c>
      <c r="F32" s="628">
        <v>2491.39</v>
      </c>
      <c r="G32" s="628">
        <v>10984</v>
      </c>
      <c r="H32" s="628">
        <v>69.760000000000005</v>
      </c>
      <c r="I32" s="628">
        <v>48.29</v>
      </c>
      <c r="J32" s="628">
        <v>15129.3</v>
      </c>
      <c r="K32" s="628">
        <v>38.5</v>
      </c>
      <c r="L32" s="628">
        <v>2278.42</v>
      </c>
      <c r="M32" s="629">
        <v>483.21999999999997</v>
      </c>
      <c r="N32" s="960"/>
    </row>
    <row r="33" spans="1:13" x14ac:dyDescent="0.25">
      <c r="A33" s="1081" t="s">
        <v>543</v>
      </c>
      <c r="B33" s="1081"/>
      <c r="C33" s="1081"/>
      <c r="D33" s="1081"/>
      <c r="E33" s="1081"/>
      <c r="F33" s="1081"/>
      <c r="G33" s="1081"/>
      <c r="H33" s="1081"/>
      <c r="I33" s="1081"/>
      <c r="J33" s="1081"/>
      <c r="K33" s="1081"/>
      <c r="L33" s="1081"/>
      <c r="M33" s="1081"/>
    </row>
    <row r="34" spans="1:13" x14ac:dyDescent="0.25">
      <c r="A34" s="384" t="s">
        <v>518</v>
      </c>
      <c r="B34" s="384"/>
      <c r="C34" s="384"/>
      <c r="D34" s="384"/>
      <c r="E34" s="384"/>
      <c r="F34" s="384"/>
      <c r="G34" s="384"/>
      <c r="H34" s="384"/>
      <c r="I34" s="430"/>
      <c r="J34" s="430"/>
      <c r="K34" s="430"/>
      <c r="L34" s="430"/>
      <c r="M34" s="330"/>
    </row>
    <row r="35" spans="1:13" x14ac:dyDescent="0.25">
      <c r="A35" s="1166" t="s">
        <v>544</v>
      </c>
      <c r="B35" s="1166"/>
      <c r="C35" s="1166"/>
      <c r="D35" s="1166"/>
      <c r="E35" s="1166"/>
      <c r="F35" s="1166"/>
      <c r="G35" s="1166"/>
      <c r="H35" s="1166"/>
      <c r="I35" s="1166"/>
      <c r="J35" s="1166"/>
      <c r="K35" s="1166"/>
      <c r="L35" s="1166"/>
      <c r="M35" s="1166"/>
    </row>
    <row r="37" spans="1:13" x14ac:dyDescent="0.25">
      <c r="B37" s="920"/>
      <c r="C37" s="921"/>
      <c r="D37" s="921"/>
      <c r="E37" s="921"/>
      <c r="F37" s="921"/>
      <c r="G37" s="921"/>
      <c r="H37" s="921"/>
      <c r="I37" s="921"/>
      <c r="J37" s="921"/>
      <c r="K37" s="921"/>
      <c r="L37" s="921"/>
      <c r="M37" s="921"/>
    </row>
  </sheetData>
  <sheetProtection algorithmName="SHA-512" hashValue="cAx5apaqYCe61ZsS7Tc+U5Nkq5XxgP00g8PvtZ5IgTglS6afEDAAY/DyjvV3vqIgpxeNzqb0mSL4YBnySDNK1A==" saltValue="Lud/2KKj/8u5Kji388ij8Q==" spinCount="100000" sheet="1" objects="1" scenarios="1"/>
  <mergeCells count="6">
    <mergeCell ref="A35:M35"/>
    <mergeCell ref="A33:M33"/>
    <mergeCell ref="A4:A15"/>
    <mergeCell ref="A17:A19"/>
    <mergeCell ref="A21:A25"/>
    <mergeCell ref="A27:A30"/>
  </mergeCells>
  <printOptions horizontalCentered="1"/>
  <pageMargins left="0.25" right="0.25" top="0.75" bottom="0.75" header="0.3" footer="0.3"/>
  <pageSetup scale="79" orientation="landscape" r:id="rId1"/>
  <headerFooter>
    <oddFooter>&amp;C&amp;"Century Gothic,Regular"&amp;9Page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C2914-2BBD-41FD-A763-B6E9BF5AA55A}">
  <sheetPr codeName="Sheet40">
    <tabColor rgb="FF85A612"/>
    <pageSetUpPr fitToPage="1"/>
  </sheetPr>
  <dimension ref="A1:L33"/>
  <sheetViews>
    <sheetView zoomScaleNormal="100" zoomScaleSheetLayoutView="130" workbookViewId="0">
      <pane ySplit="3" topLeftCell="A4" activePane="bottomLeft" state="frozen"/>
      <selection activeCell="A4" sqref="A4:F15"/>
      <selection pane="bottomLeft" activeCell="A4" sqref="A4:A15"/>
    </sheetView>
  </sheetViews>
  <sheetFormatPr defaultColWidth="9.28515625" defaultRowHeight="15" x14ac:dyDescent="0.25"/>
  <cols>
    <col min="1" max="1" width="12.7109375" customWidth="1"/>
    <col min="2" max="2" width="35.7109375" customWidth="1"/>
    <col min="3" max="3" width="9.42578125" bestFit="1" customWidth="1"/>
    <col min="4" max="4" width="9.28515625" bestFit="1" customWidth="1"/>
    <col min="5" max="5" width="10.7109375" bestFit="1" customWidth="1"/>
    <col min="6" max="6" width="11.7109375" bestFit="1" customWidth="1"/>
    <col min="7" max="7" width="15.42578125" bestFit="1" customWidth="1"/>
    <col min="8" max="8" width="8" bestFit="1" customWidth="1"/>
    <col min="9" max="9" width="10.140625" bestFit="1" customWidth="1"/>
    <col min="10" max="10" width="11.28515625" bestFit="1" customWidth="1"/>
    <col min="11" max="11" width="11" bestFit="1" customWidth="1"/>
    <col min="12" max="12" width="7.7109375" bestFit="1" customWidth="1"/>
  </cols>
  <sheetData>
    <row r="1" spans="1:12" x14ac:dyDescent="0.25">
      <c r="A1" s="53" t="s">
        <v>84</v>
      </c>
      <c r="B1" s="54"/>
      <c r="C1" s="54"/>
      <c r="D1" s="54"/>
      <c r="E1" s="54"/>
      <c r="F1" s="54"/>
      <c r="G1" s="54"/>
      <c r="H1" s="54"/>
      <c r="I1" s="54"/>
      <c r="J1" s="54"/>
      <c r="K1" s="54"/>
      <c r="L1" s="99"/>
    </row>
    <row r="2" spans="1:12" x14ac:dyDescent="0.25">
      <c r="A2" s="59" t="s">
        <v>545</v>
      </c>
      <c r="B2" s="60"/>
      <c r="C2" s="60"/>
      <c r="D2" s="60"/>
      <c r="E2" s="60"/>
      <c r="F2" s="60"/>
      <c r="G2" s="60"/>
      <c r="H2" s="60"/>
      <c r="I2" s="60"/>
      <c r="J2" s="60"/>
      <c r="K2" s="577"/>
      <c r="L2" s="552"/>
    </row>
    <row r="3" spans="1:12" ht="15.75" thickBot="1" x14ac:dyDescent="0.3">
      <c r="A3" s="62" t="s">
        <v>182</v>
      </c>
      <c r="B3" s="102"/>
      <c r="C3" s="612" t="s">
        <v>535</v>
      </c>
      <c r="D3" s="612" t="s">
        <v>546</v>
      </c>
      <c r="E3" s="612" t="s">
        <v>547</v>
      </c>
      <c r="F3" s="612" t="s">
        <v>548</v>
      </c>
      <c r="G3" s="612" t="s">
        <v>549</v>
      </c>
      <c r="H3" s="612" t="s">
        <v>550</v>
      </c>
      <c r="I3" s="612" t="s">
        <v>533</v>
      </c>
      <c r="J3" s="612" t="s">
        <v>551</v>
      </c>
      <c r="K3" s="612" t="s">
        <v>552</v>
      </c>
      <c r="L3" s="613" t="s">
        <v>553</v>
      </c>
    </row>
    <row r="4" spans="1:12" x14ac:dyDescent="0.25">
      <c r="A4" s="1105" t="s">
        <v>213</v>
      </c>
      <c r="B4" s="113" t="s">
        <v>112</v>
      </c>
      <c r="C4" s="70"/>
      <c r="D4" s="70"/>
      <c r="E4" s="70"/>
      <c r="F4" s="70"/>
      <c r="G4" s="70"/>
      <c r="H4" s="70"/>
      <c r="I4" s="70"/>
      <c r="J4" s="70"/>
      <c r="K4" s="70"/>
      <c r="L4" s="71"/>
    </row>
    <row r="5" spans="1:12" x14ac:dyDescent="0.25">
      <c r="A5" s="1105"/>
      <c r="B5" s="116" t="s">
        <v>214</v>
      </c>
      <c r="C5" s="616">
        <v>0</v>
      </c>
      <c r="D5" s="616">
        <v>2492.6999999999998</v>
      </c>
      <c r="E5" s="616">
        <v>0</v>
      </c>
      <c r="F5" s="863">
        <v>0</v>
      </c>
      <c r="G5" s="870">
        <v>0</v>
      </c>
      <c r="H5" s="616">
        <v>39.5</v>
      </c>
      <c r="I5" s="616">
        <v>64</v>
      </c>
      <c r="J5" s="616">
        <v>0.3</v>
      </c>
      <c r="K5" s="616">
        <v>0</v>
      </c>
      <c r="L5" s="617">
        <v>0</v>
      </c>
    </row>
    <row r="6" spans="1:12" x14ac:dyDescent="0.25">
      <c r="A6" s="1105"/>
      <c r="B6" s="116" t="s">
        <v>217</v>
      </c>
      <c r="C6" s="616">
        <v>0</v>
      </c>
      <c r="D6" s="616">
        <v>1187.9000000000001</v>
      </c>
      <c r="E6" s="616">
        <v>0</v>
      </c>
      <c r="F6" s="863">
        <v>0</v>
      </c>
      <c r="G6" s="870">
        <v>0</v>
      </c>
      <c r="H6" s="616">
        <v>34.4</v>
      </c>
      <c r="I6" s="616">
        <v>899.4</v>
      </c>
      <c r="J6" s="616">
        <v>3.9</v>
      </c>
      <c r="K6" s="616">
        <v>0</v>
      </c>
      <c r="L6" s="617">
        <v>0</v>
      </c>
    </row>
    <row r="7" spans="1:12" x14ac:dyDescent="0.25">
      <c r="A7" s="1105"/>
      <c r="B7" s="116" t="s">
        <v>218</v>
      </c>
      <c r="C7" s="616">
        <v>0</v>
      </c>
      <c r="D7" s="616">
        <v>7036.3</v>
      </c>
      <c r="E7" s="616">
        <v>0</v>
      </c>
      <c r="F7" s="863">
        <v>0</v>
      </c>
      <c r="G7" s="870">
        <v>0</v>
      </c>
      <c r="H7" s="616">
        <v>169.1</v>
      </c>
      <c r="I7" s="616">
        <v>839</v>
      </c>
      <c r="J7" s="616">
        <v>0.7</v>
      </c>
      <c r="K7" s="616">
        <v>0</v>
      </c>
      <c r="L7" s="617">
        <v>0</v>
      </c>
    </row>
    <row r="8" spans="1:12" x14ac:dyDescent="0.25">
      <c r="A8" s="1105"/>
      <c r="B8" s="123" t="s">
        <v>219</v>
      </c>
      <c r="C8" s="616">
        <v>0</v>
      </c>
      <c r="D8" s="616">
        <v>3108.8</v>
      </c>
      <c r="E8" s="616">
        <v>0</v>
      </c>
      <c r="F8" s="863">
        <v>0</v>
      </c>
      <c r="G8" s="870">
        <v>0</v>
      </c>
      <c r="H8" s="616">
        <v>65.3</v>
      </c>
      <c r="I8" s="616">
        <v>0</v>
      </c>
      <c r="J8" s="616">
        <v>31.6</v>
      </c>
      <c r="K8" s="616">
        <v>0</v>
      </c>
      <c r="L8" s="617">
        <v>0</v>
      </c>
    </row>
    <row r="9" spans="1:12" x14ac:dyDescent="0.25">
      <c r="A9" s="1105"/>
      <c r="B9" s="123" t="s">
        <v>220</v>
      </c>
      <c r="C9" s="616">
        <v>0</v>
      </c>
      <c r="D9" s="616">
        <v>1627.2</v>
      </c>
      <c r="E9" s="616">
        <v>0</v>
      </c>
      <c r="F9" s="863">
        <v>0</v>
      </c>
      <c r="G9" s="870">
        <v>0</v>
      </c>
      <c r="H9" s="616">
        <v>42.2</v>
      </c>
      <c r="I9" s="616">
        <v>208.4</v>
      </c>
      <c r="J9" s="616">
        <v>5</v>
      </c>
      <c r="K9" s="616">
        <v>0</v>
      </c>
      <c r="L9" s="617">
        <v>0</v>
      </c>
    </row>
    <row r="10" spans="1:12" x14ac:dyDescent="0.25">
      <c r="A10" s="1105"/>
      <c r="B10" s="124" t="s">
        <v>221</v>
      </c>
      <c r="C10" s="618">
        <v>0</v>
      </c>
      <c r="D10" s="618">
        <v>229</v>
      </c>
      <c r="E10" s="618">
        <v>0</v>
      </c>
      <c r="F10" s="864">
        <v>0</v>
      </c>
      <c r="G10" s="871">
        <v>0</v>
      </c>
      <c r="H10" s="618">
        <v>14.3</v>
      </c>
      <c r="I10" s="618">
        <v>16.100000000000001</v>
      </c>
      <c r="J10" s="618">
        <v>2</v>
      </c>
      <c r="K10" s="618">
        <v>0</v>
      </c>
      <c r="L10" s="619">
        <v>0</v>
      </c>
    </row>
    <row r="11" spans="1:12" x14ac:dyDescent="0.25">
      <c r="A11" s="1105"/>
      <c r="B11" s="113" t="s">
        <v>114</v>
      </c>
      <c r="C11" s="620"/>
      <c r="D11" s="620"/>
      <c r="E11" s="620"/>
      <c r="F11" s="865"/>
      <c r="G11" s="872"/>
      <c r="H11" s="620"/>
      <c r="I11" s="620"/>
      <c r="J11" s="620"/>
      <c r="K11" s="620"/>
      <c r="L11" s="621"/>
    </row>
    <row r="12" spans="1:12" x14ac:dyDescent="0.25">
      <c r="A12" s="1105"/>
      <c r="B12" s="116" t="s">
        <v>222</v>
      </c>
      <c r="C12" s="616">
        <v>0</v>
      </c>
      <c r="D12" s="616">
        <v>0</v>
      </c>
      <c r="E12" s="616">
        <v>10029.6</v>
      </c>
      <c r="F12" s="863">
        <v>0</v>
      </c>
      <c r="G12" s="870">
        <v>0</v>
      </c>
      <c r="H12" s="616">
        <v>16.7</v>
      </c>
      <c r="I12" s="616">
        <v>0</v>
      </c>
      <c r="J12" s="616">
        <v>0</v>
      </c>
      <c r="K12" s="616">
        <v>0</v>
      </c>
      <c r="L12" s="617">
        <v>0</v>
      </c>
    </row>
    <row r="13" spans="1:12" x14ac:dyDescent="0.25">
      <c r="A13" s="1105"/>
      <c r="B13" s="132" t="s">
        <v>223</v>
      </c>
      <c r="C13" s="618">
        <v>0</v>
      </c>
      <c r="D13" s="618">
        <v>1170.4000000000001</v>
      </c>
      <c r="E13" s="618">
        <v>0</v>
      </c>
      <c r="F13" s="864">
        <v>0</v>
      </c>
      <c r="G13" s="871">
        <v>0</v>
      </c>
      <c r="H13" s="618">
        <v>6.7</v>
      </c>
      <c r="I13" s="618">
        <v>0</v>
      </c>
      <c r="J13" s="618">
        <v>3.5</v>
      </c>
      <c r="K13" s="618">
        <v>0</v>
      </c>
      <c r="L13" s="619">
        <v>0</v>
      </c>
    </row>
    <row r="14" spans="1:12" x14ac:dyDescent="0.25">
      <c r="A14" s="1105"/>
      <c r="B14" s="69" t="s">
        <v>113</v>
      </c>
      <c r="C14" s="620"/>
      <c r="D14" s="620"/>
      <c r="E14" s="620"/>
      <c r="F14" s="865"/>
      <c r="G14" s="872"/>
      <c r="H14" s="620"/>
      <c r="I14" s="620"/>
      <c r="J14" s="620"/>
      <c r="K14" s="620"/>
      <c r="L14" s="621"/>
    </row>
    <row r="15" spans="1:12" x14ac:dyDescent="0.25">
      <c r="A15" s="1105"/>
      <c r="B15" s="392" t="s">
        <v>224</v>
      </c>
      <c r="C15" s="620">
        <v>19214.599999999999</v>
      </c>
      <c r="D15" s="620">
        <v>8102.2</v>
      </c>
      <c r="E15" s="620">
        <v>0</v>
      </c>
      <c r="F15" s="865">
        <v>4589.6000000000004</v>
      </c>
      <c r="G15" s="872">
        <v>0</v>
      </c>
      <c r="H15" s="620">
        <v>50.2</v>
      </c>
      <c r="I15" s="620">
        <v>0</v>
      </c>
      <c r="J15" s="620">
        <v>0</v>
      </c>
      <c r="K15" s="620">
        <v>190.6</v>
      </c>
      <c r="L15" s="621">
        <v>129.1</v>
      </c>
    </row>
    <row r="16" spans="1:12" x14ac:dyDescent="0.25">
      <c r="A16" s="112"/>
      <c r="B16" s="479" t="s">
        <v>391</v>
      </c>
      <c r="C16" s="630">
        <v>19214.599999999999</v>
      </c>
      <c r="D16" s="630">
        <v>24954.500000000004</v>
      </c>
      <c r="E16" s="630">
        <v>10029.6</v>
      </c>
      <c r="F16" s="866">
        <v>4589.6000000000004</v>
      </c>
      <c r="G16" s="873">
        <v>0</v>
      </c>
      <c r="H16" s="630">
        <v>438.4</v>
      </c>
      <c r="I16" s="630">
        <v>2026.9</v>
      </c>
      <c r="J16" s="630">
        <v>47.1</v>
      </c>
      <c r="K16" s="630">
        <v>190.6</v>
      </c>
      <c r="L16" s="631">
        <v>129.1</v>
      </c>
    </row>
    <row r="17" spans="1:12" x14ac:dyDescent="0.25">
      <c r="A17" s="1104" t="s">
        <v>225</v>
      </c>
      <c r="B17" s="113" t="s">
        <v>112</v>
      </c>
      <c r="C17" s="620"/>
      <c r="D17" s="620"/>
      <c r="E17" s="620"/>
      <c r="F17" s="865"/>
      <c r="G17" s="872"/>
      <c r="H17" s="620"/>
      <c r="I17" s="620"/>
      <c r="J17" s="620"/>
      <c r="K17" s="620"/>
      <c r="L17" s="621"/>
    </row>
    <row r="18" spans="1:12" x14ac:dyDescent="0.25">
      <c r="A18" s="1105"/>
      <c r="B18" s="116" t="s">
        <v>226</v>
      </c>
      <c r="C18" s="616">
        <v>0</v>
      </c>
      <c r="D18" s="616">
        <v>857.6</v>
      </c>
      <c r="E18" s="616">
        <v>0</v>
      </c>
      <c r="F18" s="863">
        <v>0</v>
      </c>
      <c r="G18" s="870">
        <v>0</v>
      </c>
      <c r="H18" s="616">
        <v>14.7</v>
      </c>
      <c r="I18" s="616">
        <v>201.1</v>
      </c>
      <c r="J18" s="616">
        <v>1.2</v>
      </c>
      <c r="K18" s="616">
        <v>0</v>
      </c>
      <c r="L18" s="617">
        <v>0</v>
      </c>
    </row>
    <row r="19" spans="1:12" x14ac:dyDescent="0.25">
      <c r="A19" s="1105"/>
      <c r="B19" s="480" t="s">
        <v>227</v>
      </c>
      <c r="C19" s="632">
        <v>0</v>
      </c>
      <c r="D19" s="632">
        <v>14.5</v>
      </c>
      <c r="E19" s="632">
        <v>0</v>
      </c>
      <c r="F19" s="867">
        <v>29.8</v>
      </c>
      <c r="G19" s="874">
        <v>1.3</v>
      </c>
      <c r="H19" s="632">
        <v>4</v>
      </c>
      <c r="I19" s="632">
        <v>301.89999999999998</v>
      </c>
      <c r="J19" s="632">
        <v>2</v>
      </c>
      <c r="K19" s="632">
        <v>0</v>
      </c>
      <c r="L19" s="633">
        <v>0</v>
      </c>
    </row>
    <row r="20" spans="1:12" x14ac:dyDescent="0.25">
      <c r="A20" s="112"/>
      <c r="B20" s="479" t="s">
        <v>392</v>
      </c>
      <c r="C20" s="630">
        <v>0</v>
      </c>
      <c r="D20" s="630">
        <v>872.1</v>
      </c>
      <c r="E20" s="630">
        <v>0</v>
      </c>
      <c r="F20" s="866">
        <v>29.8</v>
      </c>
      <c r="G20" s="873">
        <v>1.3</v>
      </c>
      <c r="H20" s="630">
        <v>18.8</v>
      </c>
      <c r="I20" s="630">
        <v>503</v>
      </c>
      <c r="J20" s="630">
        <v>3.2</v>
      </c>
      <c r="K20" s="630">
        <v>0</v>
      </c>
      <c r="L20" s="631">
        <v>0</v>
      </c>
    </row>
    <row r="21" spans="1:12" x14ac:dyDescent="0.25">
      <c r="A21" s="1104" t="s">
        <v>228</v>
      </c>
      <c r="B21" s="352" t="s">
        <v>112</v>
      </c>
      <c r="C21" s="625"/>
      <c r="D21" s="625"/>
      <c r="E21" s="625"/>
      <c r="F21" s="868"/>
      <c r="G21" s="875"/>
      <c r="H21" s="625"/>
      <c r="I21" s="625"/>
      <c r="J21" s="625"/>
      <c r="K21" s="625"/>
      <c r="L21" s="626"/>
    </row>
    <row r="22" spans="1:12" x14ac:dyDescent="0.25">
      <c r="A22" s="1105"/>
      <c r="B22" s="123" t="s">
        <v>229</v>
      </c>
      <c r="C22" s="616">
        <v>0</v>
      </c>
      <c r="D22" s="616">
        <v>3.8</v>
      </c>
      <c r="E22" s="616">
        <v>0</v>
      </c>
      <c r="F22" s="863">
        <v>0</v>
      </c>
      <c r="G22" s="870">
        <v>0</v>
      </c>
      <c r="H22" s="616">
        <v>0.4</v>
      </c>
      <c r="I22" s="616">
        <v>1689.4</v>
      </c>
      <c r="J22" s="616">
        <v>10.199999999999999</v>
      </c>
      <c r="K22" s="616">
        <v>0</v>
      </c>
      <c r="L22" s="617">
        <v>0</v>
      </c>
    </row>
    <row r="23" spans="1:12" x14ac:dyDescent="0.25">
      <c r="A23" s="1105"/>
      <c r="B23" s="124" t="s">
        <v>230</v>
      </c>
      <c r="C23" s="618">
        <v>9.5</v>
      </c>
      <c r="D23" s="618">
        <v>67</v>
      </c>
      <c r="E23" s="618">
        <v>0</v>
      </c>
      <c r="F23" s="864">
        <v>0</v>
      </c>
      <c r="G23" s="871">
        <v>0</v>
      </c>
      <c r="H23" s="618">
        <v>15.4</v>
      </c>
      <c r="I23" s="618">
        <v>1806.1</v>
      </c>
      <c r="J23" s="618">
        <v>3.4</v>
      </c>
      <c r="K23" s="618">
        <v>0</v>
      </c>
      <c r="L23" s="619">
        <v>0</v>
      </c>
    </row>
    <row r="24" spans="1:12" x14ac:dyDescent="0.25">
      <c r="A24" s="1105"/>
      <c r="B24" s="113" t="s">
        <v>231</v>
      </c>
      <c r="C24" s="614"/>
      <c r="D24" s="614"/>
      <c r="E24" s="614"/>
      <c r="F24" s="527"/>
      <c r="G24" s="876"/>
      <c r="H24" s="614"/>
      <c r="I24" s="614"/>
      <c r="J24" s="614"/>
      <c r="K24" s="614"/>
      <c r="L24" s="615"/>
    </row>
    <row r="25" spans="1:12" x14ac:dyDescent="0.25">
      <c r="A25" s="1105"/>
      <c r="B25" s="123" t="s">
        <v>232</v>
      </c>
      <c r="C25" s="616">
        <v>80.3</v>
      </c>
      <c r="D25" s="616">
        <v>273.89999999999998</v>
      </c>
      <c r="E25" s="616">
        <v>0</v>
      </c>
      <c r="F25" s="863">
        <v>0</v>
      </c>
      <c r="G25" s="870">
        <v>0</v>
      </c>
      <c r="H25" s="616">
        <v>0</v>
      </c>
      <c r="I25" s="616">
        <v>578</v>
      </c>
      <c r="J25" s="616">
        <v>0</v>
      </c>
      <c r="K25" s="616">
        <v>0</v>
      </c>
      <c r="L25" s="617">
        <v>0</v>
      </c>
    </row>
    <row r="26" spans="1:12" x14ac:dyDescent="0.25">
      <c r="A26" s="1106"/>
      <c r="B26" s="479" t="s">
        <v>393</v>
      </c>
      <c r="C26" s="630">
        <v>89.9</v>
      </c>
      <c r="D26" s="630">
        <v>344.8</v>
      </c>
      <c r="E26" s="630">
        <v>0</v>
      </c>
      <c r="F26" s="866">
        <v>0</v>
      </c>
      <c r="G26" s="873">
        <v>0</v>
      </c>
      <c r="H26" s="630">
        <v>15.7</v>
      </c>
      <c r="I26" s="630">
        <v>4073.5</v>
      </c>
      <c r="J26" s="630">
        <v>13.5</v>
      </c>
      <c r="K26" s="630">
        <v>0</v>
      </c>
      <c r="L26" s="631">
        <v>0</v>
      </c>
    </row>
    <row r="27" spans="1:12" x14ac:dyDescent="0.25">
      <c r="A27" s="1104" t="s">
        <v>233</v>
      </c>
      <c r="B27" s="352" t="s">
        <v>233</v>
      </c>
      <c r="C27" s="625"/>
      <c r="D27" s="625"/>
      <c r="E27" s="625"/>
      <c r="F27" s="868"/>
      <c r="G27" s="875"/>
      <c r="H27" s="625"/>
      <c r="I27" s="625"/>
      <c r="J27" s="625"/>
      <c r="K27" s="625"/>
      <c r="L27" s="626"/>
    </row>
    <row r="28" spans="1:12" x14ac:dyDescent="0.25">
      <c r="A28" s="1105"/>
      <c r="B28" s="123" t="s">
        <v>234</v>
      </c>
      <c r="C28" s="616">
        <v>0</v>
      </c>
      <c r="D28" s="616">
        <v>7.3</v>
      </c>
      <c r="E28" s="616">
        <v>0</v>
      </c>
      <c r="F28" s="863">
        <v>0</v>
      </c>
      <c r="G28" s="870">
        <v>0</v>
      </c>
      <c r="H28" s="616">
        <v>0.1</v>
      </c>
      <c r="I28" s="616">
        <v>368.1</v>
      </c>
      <c r="J28" s="616">
        <v>1.7</v>
      </c>
      <c r="K28" s="616">
        <v>0</v>
      </c>
      <c r="L28" s="617">
        <v>0</v>
      </c>
    </row>
    <row r="29" spans="1:12" x14ac:dyDescent="0.25">
      <c r="A29" s="1105"/>
      <c r="B29" s="124" t="s">
        <v>235</v>
      </c>
      <c r="C29" s="618">
        <v>0</v>
      </c>
      <c r="D29" s="618">
        <v>3.3</v>
      </c>
      <c r="E29" s="618">
        <v>0</v>
      </c>
      <c r="F29" s="864">
        <v>0</v>
      </c>
      <c r="G29" s="871">
        <v>0</v>
      </c>
      <c r="H29" s="618">
        <v>0</v>
      </c>
      <c r="I29" s="618">
        <v>158.80000000000001</v>
      </c>
      <c r="J29" s="618">
        <v>0</v>
      </c>
      <c r="K29" s="618">
        <v>0</v>
      </c>
      <c r="L29" s="619">
        <v>0</v>
      </c>
    </row>
    <row r="30" spans="1:12" x14ac:dyDescent="0.25">
      <c r="A30" s="1105"/>
      <c r="B30" s="198" t="s">
        <v>236</v>
      </c>
      <c r="C30" s="620">
        <v>0</v>
      </c>
      <c r="D30" s="620">
        <v>0.9</v>
      </c>
      <c r="E30" s="620">
        <v>0</v>
      </c>
      <c r="F30" s="865">
        <v>0</v>
      </c>
      <c r="G30" s="872">
        <v>0</v>
      </c>
      <c r="H30" s="620">
        <v>0</v>
      </c>
      <c r="I30" s="620">
        <v>0.5</v>
      </c>
      <c r="J30" s="620">
        <v>0</v>
      </c>
      <c r="K30" s="620">
        <v>0</v>
      </c>
      <c r="L30" s="621">
        <v>0</v>
      </c>
    </row>
    <row r="31" spans="1:12" x14ac:dyDescent="0.25">
      <c r="A31" s="627"/>
      <c r="B31" s="479" t="s">
        <v>395</v>
      </c>
      <c r="C31" s="630">
        <v>0</v>
      </c>
      <c r="D31" s="630">
        <v>11.4</v>
      </c>
      <c r="E31" s="630">
        <v>0</v>
      </c>
      <c r="F31" s="866">
        <v>0</v>
      </c>
      <c r="G31" s="873">
        <v>0</v>
      </c>
      <c r="H31" s="630">
        <v>0.1</v>
      </c>
      <c r="I31" s="630">
        <v>527.40000000000009</v>
      </c>
      <c r="J31" s="630">
        <v>1.7</v>
      </c>
      <c r="K31" s="630">
        <v>0</v>
      </c>
      <c r="L31" s="631">
        <v>0</v>
      </c>
    </row>
    <row r="32" spans="1:12" x14ac:dyDescent="0.25">
      <c r="A32" s="593" t="s">
        <v>523</v>
      </c>
      <c r="B32" s="593"/>
      <c r="C32" s="634">
        <v>19304.399999999998</v>
      </c>
      <c r="D32" s="634">
        <v>26182.800000000003</v>
      </c>
      <c r="E32" s="634">
        <v>10029.6</v>
      </c>
      <c r="F32" s="869">
        <v>4619.3</v>
      </c>
      <c r="G32" s="877">
        <v>1.3</v>
      </c>
      <c r="H32" s="634">
        <v>473.1</v>
      </c>
      <c r="I32" s="634">
        <v>7130.7999999999993</v>
      </c>
      <c r="J32" s="634">
        <v>65.599999999999994</v>
      </c>
      <c r="K32" s="634">
        <v>190.6</v>
      </c>
      <c r="L32" s="635">
        <v>129.1</v>
      </c>
    </row>
    <row r="33" spans="1:12" x14ac:dyDescent="0.25">
      <c r="A33" s="57"/>
      <c r="B33" s="92"/>
      <c r="C33" s="918"/>
      <c r="D33" s="918"/>
      <c r="E33" s="918"/>
      <c r="F33" s="918"/>
      <c r="G33" s="918"/>
      <c r="H33" s="918"/>
      <c r="I33" s="919"/>
      <c r="J33" s="918"/>
      <c r="K33" s="918"/>
      <c r="L33" s="918"/>
    </row>
  </sheetData>
  <sheetProtection algorithmName="SHA-512" hashValue="Vsg/nU9LSW+/fPfc5qV8dY4a8eNnn8aIO6Z9MRAeUZ5ojJm7MB5VZTC7CFfwnLywydm46/rn1Q7QrzK8GebNQQ==" saltValue="QYvbR7ydoOBP75WZQuFJDQ==" spinCount="100000" sheet="1" objects="1" scenarios="1"/>
  <mergeCells count="4">
    <mergeCell ref="A4:A15"/>
    <mergeCell ref="A17:A19"/>
    <mergeCell ref="A21:A26"/>
    <mergeCell ref="A27:A30"/>
  </mergeCells>
  <printOptions horizontalCentered="1"/>
  <pageMargins left="0.25" right="0.25" top="0.75" bottom="0.75" header="0.3" footer="0.3"/>
  <pageSetup scale="87" orientation="landscape" r:id="rId1"/>
  <headerFooter>
    <oddFooter>&amp;C&amp;"Century Gothic,Regular"&amp;9Page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69CDA-D78A-4A03-8A07-EA49DC61C4B4}">
  <sheetPr codeName="Sheet11">
    <tabColor rgb="FF85A612"/>
    <pageSetUpPr fitToPage="1"/>
  </sheetPr>
  <dimension ref="A1:F14"/>
  <sheetViews>
    <sheetView zoomScale="120" zoomScaleNormal="120" zoomScaleSheetLayoutView="160" workbookViewId="0"/>
  </sheetViews>
  <sheetFormatPr defaultColWidth="8.85546875" defaultRowHeight="13.5" x14ac:dyDescent="0.25"/>
  <cols>
    <col min="1" max="1" width="45.7109375" style="58" customWidth="1"/>
    <col min="2" max="6" width="13.7109375" style="58" customWidth="1"/>
    <col min="7" max="7" width="45.28515625" style="58" customWidth="1"/>
    <col min="8" max="16384" width="8.85546875" style="58"/>
  </cols>
  <sheetData>
    <row r="1" spans="1:6" ht="19.899999999999999" customHeight="1" x14ac:dyDescent="0.25">
      <c r="A1" s="53" t="s">
        <v>84</v>
      </c>
      <c r="B1" s="453"/>
      <c r="C1" s="453"/>
      <c r="D1" s="453"/>
      <c r="E1" s="453"/>
      <c r="F1" s="454"/>
    </row>
    <row r="2" spans="1:6" ht="15" customHeight="1" x14ac:dyDescent="0.25">
      <c r="A2" s="597" t="s">
        <v>554</v>
      </c>
      <c r="B2" s="60"/>
      <c r="C2" s="166"/>
      <c r="D2" s="166"/>
      <c r="E2" s="166"/>
      <c r="F2" s="167"/>
    </row>
    <row r="3" spans="1:6" ht="15" customHeight="1" thickBot="1" x14ac:dyDescent="0.3">
      <c r="A3" s="62" t="s">
        <v>304</v>
      </c>
      <c r="B3" s="102">
        <v>2020</v>
      </c>
      <c r="C3" s="102">
        <v>2021</v>
      </c>
      <c r="D3" s="102">
        <v>2022</v>
      </c>
      <c r="E3" s="102">
        <v>2023</v>
      </c>
      <c r="F3" s="168">
        <v>2024</v>
      </c>
    </row>
    <row r="4" spans="1:6" ht="15" x14ac:dyDescent="0.25">
      <c r="A4" s="598" t="s">
        <v>555</v>
      </c>
      <c r="B4" s="599">
        <v>98.2</v>
      </c>
      <c r="C4" s="599">
        <v>96.1</v>
      </c>
      <c r="D4" s="599">
        <v>38.4</v>
      </c>
      <c r="E4" s="599">
        <v>39.5</v>
      </c>
      <c r="F4" s="600">
        <v>41.2</v>
      </c>
    </row>
    <row r="5" spans="1:6" x14ac:dyDescent="0.25">
      <c r="A5" s="601" t="s">
        <v>556</v>
      </c>
      <c r="B5" s="602">
        <v>39.9</v>
      </c>
      <c r="C5" s="602">
        <v>47.5</v>
      </c>
      <c r="D5" s="602">
        <v>49.7</v>
      </c>
      <c r="E5" s="602">
        <v>43.2</v>
      </c>
      <c r="F5" s="603">
        <v>42.4</v>
      </c>
    </row>
    <row r="6" spans="1:6" x14ac:dyDescent="0.25">
      <c r="A6" s="601" t="s">
        <v>557</v>
      </c>
      <c r="B6" s="602">
        <v>7.3</v>
      </c>
      <c r="C6" s="602">
        <v>7</v>
      </c>
      <c r="D6" s="602">
        <v>6.9</v>
      </c>
      <c r="E6" s="602">
        <v>6.7</v>
      </c>
      <c r="F6" s="603">
        <v>7.1</v>
      </c>
    </row>
    <row r="7" spans="1:6" x14ac:dyDescent="0.25">
      <c r="A7" s="601" t="s">
        <v>558</v>
      </c>
      <c r="B7" s="602">
        <v>13.1</v>
      </c>
      <c r="C7" s="602">
        <v>13</v>
      </c>
      <c r="D7" s="602">
        <v>14.6</v>
      </c>
      <c r="E7" s="602">
        <v>16.5</v>
      </c>
      <c r="F7" s="603">
        <v>18.2</v>
      </c>
    </row>
    <row r="8" spans="1:6" x14ac:dyDescent="0.25">
      <c r="A8" s="601" t="s">
        <v>559</v>
      </c>
      <c r="B8" s="604">
        <v>1E-4</v>
      </c>
      <c r="C8" s="604">
        <v>1E-4</v>
      </c>
      <c r="D8" s="604">
        <v>2.0000000000000001E-4</v>
      </c>
      <c r="E8" s="604">
        <v>1E-4</v>
      </c>
      <c r="F8" s="605">
        <v>1E-4</v>
      </c>
    </row>
    <row r="9" spans="1:6" x14ac:dyDescent="0.25">
      <c r="A9" s="601" t="s">
        <v>560</v>
      </c>
      <c r="B9" s="606">
        <v>0.02</v>
      </c>
      <c r="C9" s="606">
        <v>0.01</v>
      </c>
      <c r="D9" s="606">
        <v>0.01</v>
      </c>
      <c r="E9" s="606">
        <v>0.01</v>
      </c>
      <c r="F9" s="607">
        <v>0.01</v>
      </c>
    </row>
    <row r="10" spans="1:6" ht="15" x14ac:dyDescent="0.25">
      <c r="A10" s="601" t="s">
        <v>561</v>
      </c>
      <c r="B10" s="608">
        <v>8.3000000000000007</v>
      </c>
      <c r="C10" s="608">
        <v>8.5</v>
      </c>
      <c r="D10" s="608">
        <v>4.2</v>
      </c>
      <c r="E10" s="608">
        <v>4.5999999999999996</v>
      </c>
      <c r="F10" s="609">
        <v>4.5</v>
      </c>
    </row>
    <row r="11" spans="1:6" x14ac:dyDescent="0.25">
      <c r="A11" s="297" t="s">
        <v>562</v>
      </c>
      <c r="B11" s="610">
        <v>2.0000000000000002E-5</v>
      </c>
      <c r="C11" s="610">
        <v>2.0000000000000002E-5</v>
      </c>
      <c r="D11" s="610">
        <v>1.0000000000000001E-5</v>
      </c>
      <c r="E11" s="610">
        <v>5.0000000000000004E-6</v>
      </c>
      <c r="F11" s="611">
        <v>1.0000000000000001E-5</v>
      </c>
    </row>
    <row r="12" spans="1:6" ht="15" customHeight="1" x14ac:dyDescent="0.25">
      <c r="A12" s="1116" t="s">
        <v>563</v>
      </c>
      <c r="B12" s="1116"/>
      <c r="C12" s="1116"/>
      <c r="D12" s="1116"/>
      <c r="E12" s="1116"/>
      <c r="F12" s="1116"/>
    </row>
    <row r="13" spans="1:6" x14ac:dyDescent="0.25">
      <c r="A13" s="1081"/>
      <c r="B13" s="1081"/>
      <c r="C13" s="1081"/>
      <c r="D13" s="1081"/>
      <c r="E13" s="1081"/>
      <c r="F13" s="1081"/>
    </row>
    <row r="14" spans="1:6" x14ac:dyDescent="0.25">
      <c r="A14" s="57"/>
      <c r="B14" s="361"/>
      <c r="C14" s="361"/>
      <c r="D14" s="361"/>
      <c r="E14" s="361"/>
      <c r="F14" s="361"/>
    </row>
  </sheetData>
  <sheetProtection algorithmName="SHA-512" hashValue="P/4EqUdADSK6UFA+AJ4hw4LTGr8wXMOc8HX2i3NYaF3vf7OnkoLUmqpE5Us2cmcXxRohOsNhAxvLACf98GoBng==" saltValue="hu97X5bEUeU4P9vJzaUjcA==" spinCount="100000" sheet="1" objects="1" scenarios="1"/>
  <mergeCells count="1">
    <mergeCell ref="A12:F13"/>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66E33-7DFD-4DF0-8314-231B176F9834}">
  <sheetPr codeName="Sheet13">
    <tabColor rgb="FF85A612"/>
    <pageSetUpPr fitToPage="1"/>
  </sheetPr>
  <dimension ref="A1:G68"/>
  <sheetViews>
    <sheetView zoomScale="120" zoomScaleNormal="120" zoomScaleSheetLayoutView="130" workbookViewId="0"/>
  </sheetViews>
  <sheetFormatPr defaultColWidth="8.85546875" defaultRowHeight="13.5" x14ac:dyDescent="0.25"/>
  <cols>
    <col min="1" max="1" width="45.5703125" style="58" customWidth="1"/>
    <col min="2" max="2" width="15.7109375" style="363" bestFit="1" customWidth="1"/>
    <col min="3" max="3" width="15.5703125" style="363" bestFit="1" customWidth="1"/>
    <col min="4" max="5" width="15.5703125" style="363" customWidth="1"/>
    <col min="6" max="6" width="15.5703125" style="363" bestFit="1" customWidth="1"/>
    <col min="7" max="7" width="13.5703125" style="58" customWidth="1"/>
    <col min="8" max="16384" width="8.85546875" style="58"/>
  </cols>
  <sheetData>
    <row r="1" spans="1:7" x14ac:dyDescent="0.25">
      <c r="A1" s="53" t="s">
        <v>84</v>
      </c>
      <c r="B1" s="453"/>
      <c r="C1" s="453"/>
      <c r="D1" s="453"/>
      <c r="E1" s="453"/>
      <c r="F1" s="454"/>
    </row>
    <row r="2" spans="1:7" x14ac:dyDescent="0.25">
      <c r="A2" s="59" t="s">
        <v>564</v>
      </c>
      <c r="B2" s="60"/>
      <c r="C2" s="166"/>
      <c r="D2" s="166"/>
      <c r="E2" s="166"/>
      <c r="F2" s="167"/>
    </row>
    <row r="3" spans="1:7" ht="14.25" thickBot="1" x14ac:dyDescent="0.3">
      <c r="A3" s="62" t="s">
        <v>304</v>
      </c>
      <c r="B3" s="102">
        <v>2020</v>
      </c>
      <c r="C3" s="102">
        <v>2021</v>
      </c>
      <c r="D3" s="102">
        <v>2022</v>
      </c>
      <c r="E3" s="102">
        <v>2023</v>
      </c>
      <c r="F3" s="168">
        <v>2024</v>
      </c>
    </row>
    <row r="4" spans="1:7" s="74" customFormat="1" x14ac:dyDescent="0.25">
      <c r="A4" s="846" t="s">
        <v>565</v>
      </c>
      <c r="B4" s="636"/>
      <c r="C4" s="636"/>
      <c r="D4" s="636"/>
      <c r="E4" s="636"/>
      <c r="F4" s="637"/>
    </row>
    <row r="5" spans="1:7" s="74" customFormat="1" x14ac:dyDescent="0.25">
      <c r="A5" s="646" t="s">
        <v>566</v>
      </c>
      <c r="B5" s="553">
        <v>96749</v>
      </c>
      <c r="C5" s="553">
        <v>112828</v>
      </c>
      <c r="D5" s="553">
        <v>102636</v>
      </c>
      <c r="E5" s="553">
        <v>126689</v>
      </c>
      <c r="F5" s="554">
        <v>118146</v>
      </c>
      <c r="G5" s="894"/>
    </row>
    <row r="6" spans="1:7" s="74" customFormat="1" x14ac:dyDescent="0.25">
      <c r="A6" s="646" t="s">
        <v>567</v>
      </c>
      <c r="B6" s="553">
        <v>49788</v>
      </c>
      <c r="C6" s="553">
        <v>56352</v>
      </c>
      <c r="D6" s="553">
        <v>67182</v>
      </c>
      <c r="E6" s="553">
        <v>59999</v>
      </c>
      <c r="F6" s="554">
        <v>67182</v>
      </c>
      <c r="G6" s="894"/>
    </row>
    <row r="7" spans="1:7" s="74" customFormat="1" x14ac:dyDescent="0.25">
      <c r="A7" s="646" t="s">
        <v>568</v>
      </c>
      <c r="B7" s="553">
        <v>49218</v>
      </c>
      <c r="C7" s="553">
        <v>43020</v>
      </c>
      <c r="D7" s="553">
        <v>34719</v>
      </c>
      <c r="E7" s="553">
        <v>44308</v>
      </c>
      <c r="F7" s="554">
        <v>42606</v>
      </c>
      <c r="G7" s="894"/>
    </row>
    <row r="8" spans="1:7" s="74" customFormat="1" x14ac:dyDescent="0.25">
      <c r="A8" s="646" t="s">
        <v>569</v>
      </c>
      <c r="B8" s="553">
        <v>41983</v>
      </c>
      <c r="C8" s="553">
        <v>53023</v>
      </c>
      <c r="D8" s="553">
        <v>54475</v>
      </c>
      <c r="E8" s="553">
        <v>47791</v>
      </c>
      <c r="F8" s="554">
        <v>57959</v>
      </c>
      <c r="G8" s="894"/>
    </row>
    <row r="9" spans="1:7" s="74" customFormat="1" x14ac:dyDescent="0.25">
      <c r="A9" s="646" t="s">
        <v>570</v>
      </c>
      <c r="B9" s="553">
        <v>23561</v>
      </c>
      <c r="C9" s="553">
        <v>31582</v>
      </c>
      <c r="D9" s="553">
        <v>32669</v>
      </c>
      <c r="E9" s="553">
        <v>35928</v>
      </c>
      <c r="F9" s="554">
        <v>35081</v>
      </c>
      <c r="G9" s="924"/>
    </row>
    <row r="10" spans="1:7" s="74" customFormat="1" ht="15" x14ac:dyDescent="0.25">
      <c r="A10" s="653" t="s">
        <v>571</v>
      </c>
      <c r="B10" s="561">
        <v>261299</v>
      </c>
      <c r="C10" s="561">
        <v>296805</v>
      </c>
      <c r="D10" s="561">
        <v>291682</v>
      </c>
      <c r="E10" s="561">
        <v>314715</v>
      </c>
      <c r="F10" s="562">
        <v>320974</v>
      </c>
      <c r="G10" s="924"/>
    </row>
    <row r="11" spans="1:7" s="74" customFormat="1" ht="14.25" thickBot="1" x14ac:dyDescent="0.3">
      <c r="A11" s="653" t="s">
        <v>572</v>
      </c>
      <c r="B11" s="638">
        <v>1231053</v>
      </c>
      <c r="C11" s="638">
        <v>1325184</v>
      </c>
      <c r="D11" s="638">
        <v>1526886</v>
      </c>
      <c r="E11" s="638">
        <v>1565794</v>
      </c>
      <c r="F11" s="639">
        <v>1556211</v>
      </c>
      <c r="G11" s="925"/>
    </row>
    <row r="12" spans="1:7" s="74" customFormat="1" x14ac:dyDescent="0.25">
      <c r="A12" s="640" t="s">
        <v>573</v>
      </c>
      <c r="B12" s="641">
        <v>1492352</v>
      </c>
      <c r="C12" s="641">
        <v>1621989</v>
      </c>
      <c r="D12" s="641">
        <v>1818568</v>
      </c>
      <c r="E12" s="641">
        <v>1880509</v>
      </c>
      <c r="F12" s="642">
        <v>1877186</v>
      </c>
      <c r="G12" s="924"/>
    </row>
    <row r="13" spans="1:7" s="74" customFormat="1" ht="15" x14ac:dyDescent="0.25">
      <c r="A13" s="643" t="s">
        <v>574</v>
      </c>
      <c r="B13" s="644">
        <v>0.82</v>
      </c>
      <c r="C13" s="644">
        <v>0.82</v>
      </c>
      <c r="D13" s="644">
        <v>0.84</v>
      </c>
      <c r="E13" s="644">
        <v>0.83</v>
      </c>
      <c r="F13" s="645">
        <v>0.83</v>
      </c>
      <c r="G13" s="925"/>
    </row>
    <row r="14" spans="1:7" s="74" customFormat="1" ht="15" x14ac:dyDescent="0.25">
      <c r="A14" s="640" t="s">
        <v>575</v>
      </c>
      <c r="B14" s="641">
        <v>101963</v>
      </c>
      <c r="C14" s="641">
        <v>106127</v>
      </c>
      <c r="D14" s="641">
        <v>97347</v>
      </c>
      <c r="E14" s="641">
        <v>118295</v>
      </c>
      <c r="F14" s="642">
        <v>118850</v>
      </c>
    </row>
    <row r="15" spans="1:7" s="74" customFormat="1" ht="15" x14ac:dyDescent="0.25">
      <c r="A15" s="640" t="s">
        <v>576</v>
      </c>
      <c r="B15" s="641">
        <v>166752</v>
      </c>
      <c r="C15" s="641">
        <v>184714</v>
      </c>
      <c r="D15" s="641">
        <v>197983</v>
      </c>
      <c r="E15" s="641">
        <v>200579</v>
      </c>
      <c r="F15" s="642">
        <v>203023</v>
      </c>
      <c r="G15" s="894"/>
    </row>
    <row r="16" spans="1:7" s="74" customFormat="1" x14ac:dyDescent="0.25">
      <c r="A16" s="169" t="s">
        <v>577</v>
      </c>
      <c r="B16" s="939">
        <v>-7416</v>
      </c>
      <c r="C16" s="939">
        <v>5965</v>
      </c>
      <c r="D16" s="939">
        <v>-3647</v>
      </c>
      <c r="E16" s="939">
        <v>-4160</v>
      </c>
      <c r="F16" s="940">
        <v>-899</v>
      </c>
      <c r="G16" s="922"/>
    </row>
    <row r="17" spans="1:6" s="74" customFormat="1" ht="15" x14ac:dyDescent="0.25">
      <c r="A17" s="735" t="s">
        <v>578</v>
      </c>
      <c r="B17" s="644">
        <v>0.89</v>
      </c>
      <c r="C17" s="644">
        <v>0.87</v>
      </c>
      <c r="D17" s="644">
        <v>0.89</v>
      </c>
      <c r="E17" s="644">
        <v>0.89</v>
      </c>
      <c r="F17" s="645">
        <v>0.89</v>
      </c>
    </row>
    <row r="18" spans="1:6" s="419" customFormat="1" ht="13.9" customHeight="1" x14ac:dyDescent="0.25">
      <c r="A18" s="1167" t="s">
        <v>579</v>
      </c>
      <c r="B18" s="1167"/>
      <c r="C18" s="1167"/>
      <c r="D18" s="1167"/>
      <c r="E18" s="1167"/>
      <c r="F18" s="1167"/>
    </row>
    <row r="19" spans="1:6" s="419" customFormat="1" x14ac:dyDescent="0.25">
      <c r="A19" s="1167"/>
      <c r="B19" s="1167"/>
      <c r="C19" s="1167"/>
      <c r="D19" s="1167"/>
      <c r="E19" s="1167"/>
      <c r="F19" s="1167"/>
    </row>
    <row r="20" spans="1:6" s="419" customFormat="1" x14ac:dyDescent="0.25">
      <c r="A20" s="1167"/>
      <c r="B20" s="1167"/>
      <c r="C20" s="1167"/>
      <c r="D20" s="1167"/>
      <c r="E20" s="1167"/>
      <c r="F20" s="1167"/>
    </row>
    <row r="21" spans="1:6" s="419" customFormat="1" x14ac:dyDescent="0.25">
      <c r="A21" s="1167" t="s">
        <v>580</v>
      </c>
      <c r="B21" s="1167"/>
      <c r="C21" s="1167"/>
      <c r="D21" s="1167"/>
      <c r="E21" s="1167"/>
      <c r="F21" s="1167"/>
    </row>
    <row r="22" spans="1:6" s="419" customFormat="1" ht="13.9" customHeight="1" x14ac:dyDescent="0.25">
      <c r="A22" s="1167" t="s">
        <v>581</v>
      </c>
      <c r="B22" s="1167"/>
      <c r="C22" s="1167"/>
      <c r="D22" s="1167"/>
      <c r="E22" s="1167"/>
      <c r="F22" s="1167"/>
    </row>
    <row r="23" spans="1:6" s="419" customFormat="1" x14ac:dyDescent="0.25">
      <c r="A23" s="1167" t="s">
        <v>582</v>
      </c>
      <c r="B23" s="1167"/>
      <c r="C23" s="1167"/>
      <c r="D23" s="1167"/>
      <c r="E23" s="1167"/>
      <c r="F23" s="1167"/>
    </row>
    <row r="24" spans="1:6" s="419" customFormat="1" x14ac:dyDescent="0.25">
      <c r="A24" s="1167"/>
      <c r="B24" s="1167"/>
      <c r="C24" s="1167"/>
      <c r="D24" s="1167"/>
      <c r="E24" s="1167"/>
      <c r="F24" s="1167"/>
    </row>
    <row r="25" spans="1:6" s="419" customFormat="1" x14ac:dyDescent="0.25">
      <c r="A25" s="1167" t="s">
        <v>583</v>
      </c>
      <c r="B25" s="1167"/>
      <c r="C25" s="1167"/>
      <c r="D25" s="1167"/>
      <c r="E25" s="1167"/>
      <c r="F25" s="1167"/>
    </row>
    <row r="26" spans="1:6" s="419" customFormat="1" ht="13.9" customHeight="1" x14ac:dyDescent="0.25">
      <c r="A26" s="1167" t="s">
        <v>584</v>
      </c>
      <c r="B26" s="1167"/>
      <c r="C26" s="1167"/>
      <c r="D26" s="1167"/>
      <c r="E26" s="1167"/>
      <c r="F26" s="1167"/>
    </row>
    <row r="27" spans="1:6" s="419" customFormat="1" x14ac:dyDescent="0.25">
      <c r="A27" s="1167"/>
      <c r="B27" s="1167"/>
      <c r="C27" s="1167"/>
      <c r="D27" s="1167"/>
      <c r="E27" s="1167"/>
      <c r="F27" s="1167"/>
    </row>
    <row r="28" spans="1:6" s="419" customFormat="1" x14ac:dyDescent="0.25">
      <c r="A28" s="1167"/>
      <c r="B28" s="1167"/>
      <c r="C28" s="1167"/>
      <c r="D28" s="1167"/>
      <c r="E28" s="1167"/>
      <c r="F28" s="1167"/>
    </row>
    <row r="29" spans="1:6" x14ac:dyDescent="0.25">
      <c r="A29" s="57"/>
      <c r="B29" s="361"/>
      <c r="C29" s="361"/>
      <c r="D29" s="361"/>
      <c r="E29" s="361"/>
      <c r="F29" s="361"/>
    </row>
    <row r="30" spans="1:6" x14ac:dyDescent="0.25">
      <c r="A30" s="187" t="s">
        <v>585</v>
      </c>
      <c r="B30" s="188"/>
      <c r="C30" s="188"/>
      <c r="D30" s="167"/>
      <c r="E30" s="57"/>
      <c r="F30" s="57"/>
    </row>
    <row r="31" spans="1:6" ht="15.75" thickBot="1" x14ac:dyDescent="0.3">
      <c r="A31" s="62" t="s">
        <v>182</v>
      </c>
      <c r="B31" s="417" t="s">
        <v>586</v>
      </c>
      <c r="C31" s="417" t="s">
        <v>587</v>
      </c>
      <c r="D31" s="103" t="s">
        <v>588</v>
      </c>
      <c r="E31" s="57"/>
      <c r="F31" s="57"/>
    </row>
    <row r="32" spans="1:6" x14ac:dyDescent="0.25">
      <c r="A32" s="1171" t="s">
        <v>589</v>
      </c>
      <c r="B32" s="1172"/>
      <c r="C32" s="1172"/>
      <c r="D32" s="1173"/>
      <c r="E32" s="57"/>
      <c r="F32" s="57"/>
    </row>
    <row r="33" spans="1:6" x14ac:dyDescent="0.25">
      <c r="A33" s="646" t="s">
        <v>566</v>
      </c>
      <c r="B33" s="458">
        <v>99320</v>
      </c>
      <c r="C33" s="458">
        <v>18826</v>
      </c>
      <c r="D33" s="459">
        <v>118146</v>
      </c>
      <c r="E33" s="57"/>
      <c r="F33" s="57"/>
    </row>
    <row r="34" spans="1:6" x14ac:dyDescent="0.25">
      <c r="A34" s="646" t="s">
        <v>567</v>
      </c>
      <c r="B34" s="458">
        <v>67182</v>
      </c>
      <c r="C34" s="458">
        <v>0</v>
      </c>
      <c r="D34" s="459">
        <v>67182</v>
      </c>
      <c r="E34" s="57"/>
      <c r="F34" s="57"/>
    </row>
    <row r="35" spans="1:6" x14ac:dyDescent="0.25">
      <c r="A35" s="646" t="s">
        <v>568</v>
      </c>
      <c r="B35" s="458">
        <v>0</v>
      </c>
      <c r="C35" s="458">
        <v>42606</v>
      </c>
      <c r="D35" s="459">
        <v>42606</v>
      </c>
      <c r="E35" s="57"/>
      <c r="F35" s="57"/>
    </row>
    <row r="36" spans="1:6" x14ac:dyDescent="0.25">
      <c r="A36" s="646" t="s">
        <v>569</v>
      </c>
      <c r="B36" s="458">
        <v>54559</v>
      </c>
      <c r="C36" s="458">
        <v>3400</v>
      </c>
      <c r="D36" s="459">
        <v>57959</v>
      </c>
      <c r="E36" s="57"/>
      <c r="F36" s="57"/>
    </row>
    <row r="37" spans="1:6" x14ac:dyDescent="0.25">
      <c r="A37" s="646" t="s">
        <v>570</v>
      </c>
      <c r="B37" s="458">
        <v>34714</v>
      </c>
      <c r="C37" s="458">
        <v>366</v>
      </c>
      <c r="D37" s="459">
        <v>35081</v>
      </c>
      <c r="E37" s="57"/>
      <c r="F37" s="57"/>
    </row>
    <row r="38" spans="1:6" ht="15" x14ac:dyDescent="0.25">
      <c r="A38" s="647" t="s">
        <v>590</v>
      </c>
      <c r="B38" s="648">
        <v>255775</v>
      </c>
      <c r="C38" s="648">
        <v>65199</v>
      </c>
      <c r="D38" s="649">
        <v>320974</v>
      </c>
      <c r="E38" s="57"/>
      <c r="F38" s="57"/>
    </row>
    <row r="39" spans="1:6" ht="15" x14ac:dyDescent="0.25">
      <c r="A39" s="1168" t="s">
        <v>591</v>
      </c>
      <c r="B39" s="1169"/>
      <c r="C39" s="1169"/>
      <c r="D39" s="1170"/>
      <c r="E39" s="57"/>
      <c r="F39" s="57"/>
    </row>
    <row r="40" spans="1:6" x14ac:dyDescent="0.25">
      <c r="A40" s="650" t="s">
        <v>592</v>
      </c>
      <c r="B40" s="651">
        <v>14598</v>
      </c>
      <c r="C40" s="651">
        <v>23</v>
      </c>
      <c r="D40" s="652">
        <v>14621</v>
      </c>
      <c r="E40" s="57"/>
      <c r="F40" s="57"/>
    </row>
    <row r="41" spans="1:6" ht="15" x14ac:dyDescent="0.25">
      <c r="A41" s="646" t="s">
        <v>593</v>
      </c>
      <c r="B41" s="651">
        <v>11514</v>
      </c>
      <c r="C41" s="651">
        <v>92692</v>
      </c>
      <c r="D41" s="652">
        <v>104206</v>
      </c>
      <c r="E41" s="57"/>
      <c r="F41" s="57"/>
    </row>
    <row r="42" spans="1:6" x14ac:dyDescent="0.25">
      <c r="A42" s="646" t="s">
        <v>594</v>
      </c>
      <c r="B42" s="651">
        <v>0</v>
      </c>
      <c r="C42" s="651">
        <v>23</v>
      </c>
      <c r="D42" s="652">
        <v>23</v>
      </c>
      <c r="E42" s="57"/>
      <c r="F42" s="57"/>
    </row>
    <row r="43" spans="1:6" x14ac:dyDescent="0.25">
      <c r="A43" s="653" t="s">
        <v>595</v>
      </c>
      <c r="B43" s="654">
        <v>26111</v>
      </c>
      <c r="C43" s="654">
        <v>92738</v>
      </c>
      <c r="D43" s="655">
        <v>118850</v>
      </c>
      <c r="E43" s="57"/>
      <c r="F43" s="57"/>
    </row>
    <row r="44" spans="1:6" ht="15" x14ac:dyDescent="0.25">
      <c r="A44" s="1168" t="s">
        <v>596</v>
      </c>
      <c r="B44" s="1169"/>
      <c r="C44" s="1169"/>
      <c r="D44" s="1170"/>
      <c r="E44" s="57"/>
      <c r="F44" s="57"/>
    </row>
    <row r="45" spans="1:6" x14ac:dyDescent="0.25">
      <c r="A45" s="653" t="s">
        <v>597</v>
      </c>
      <c r="B45" s="654"/>
      <c r="C45" s="654"/>
      <c r="D45" s="655">
        <v>203023</v>
      </c>
      <c r="E45" s="57"/>
      <c r="F45" s="57"/>
    </row>
    <row r="46" spans="1:6" x14ac:dyDescent="0.25">
      <c r="A46" s="1168" t="s">
        <v>598</v>
      </c>
      <c r="B46" s="1169"/>
      <c r="C46" s="1169"/>
      <c r="D46" s="1170"/>
      <c r="E46" s="57"/>
      <c r="F46" s="57"/>
    </row>
    <row r="47" spans="1:6" x14ac:dyDescent="0.25">
      <c r="A47" s="665" t="s">
        <v>577</v>
      </c>
      <c r="B47" s="656"/>
      <c r="C47" s="656"/>
      <c r="D47" s="938">
        <v>-899</v>
      </c>
      <c r="E47" s="57"/>
      <c r="F47" s="57"/>
    </row>
    <row r="48" spans="1:6" x14ac:dyDescent="0.25">
      <c r="A48" s="550" t="s">
        <v>572</v>
      </c>
      <c r="B48" s="657"/>
      <c r="C48" s="657"/>
      <c r="D48" s="655">
        <v>1556211</v>
      </c>
      <c r="E48" s="57"/>
      <c r="F48" s="57"/>
    </row>
    <row r="49" spans="1:6" x14ac:dyDescent="0.25">
      <c r="A49" s="550" t="s">
        <v>573</v>
      </c>
      <c r="B49" s="657"/>
      <c r="C49" s="657"/>
      <c r="D49" s="655">
        <v>1877186</v>
      </c>
      <c r="E49" s="57"/>
      <c r="F49" s="57"/>
    </row>
    <row r="50" spans="1:6" ht="15" x14ac:dyDescent="0.25">
      <c r="A50" s="658" t="s">
        <v>599</v>
      </c>
      <c r="B50" s="659"/>
      <c r="C50" s="659"/>
      <c r="D50" s="660">
        <v>0.83</v>
      </c>
      <c r="E50" s="57"/>
      <c r="F50" s="57"/>
    </row>
    <row r="51" spans="1:6" ht="15" x14ac:dyDescent="0.25">
      <c r="A51" s="183" t="s">
        <v>600</v>
      </c>
      <c r="B51" s="661"/>
      <c r="C51" s="661"/>
      <c r="D51" s="662">
        <v>0.89</v>
      </c>
      <c r="E51" s="57"/>
      <c r="F51" s="57"/>
    </row>
    <row r="52" spans="1:6" ht="13.9" customHeight="1" x14ac:dyDescent="0.25">
      <c r="A52" s="1108" t="s">
        <v>601</v>
      </c>
      <c r="B52" s="1108"/>
      <c r="C52" s="1108"/>
      <c r="D52" s="1108"/>
      <c r="E52" s="1108"/>
      <c r="F52" s="1108"/>
    </row>
    <row r="53" spans="1:6" ht="13.9" customHeight="1" x14ac:dyDescent="0.25">
      <c r="A53" s="1108" t="s">
        <v>602</v>
      </c>
      <c r="B53" s="1108"/>
      <c r="C53" s="1108"/>
      <c r="D53" s="1108"/>
      <c r="E53" s="1108"/>
      <c r="F53" s="1108"/>
    </row>
    <row r="54" spans="1:6" x14ac:dyDescent="0.25">
      <c r="A54" s="1108"/>
      <c r="B54" s="1108"/>
      <c r="C54" s="1108"/>
      <c r="D54" s="1108"/>
      <c r="E54" s="1108"/>
      <c r="F54" s="1108"/>
    </row>
    <row r="55" spans="1:6" x14ac:dyDescent="0.25">
      <c r="A55" s="1108"/>
      <c r="B55" s="1108"/>
      <c r="C55" s="1108"/>
      <c r="D55" s="1108"/>
      <c r="E55" s="1108"/>
      <c r="F55" s="1108"/>
    </row>
    <row r="56" spans="1:6" ht="13.9" customHeight="1" x14ac:dyDescent="0.25">
      <c r="A56" s="1108" t="s">
        <v>603</v>
      </c>
      <c r="B56" s="1108"/>
      <c r="C56" s="1108"/>
      <c r="D56" s="1108"/>
      <c r="E56" s="1108"/>
      <c r="F56" s="1108"/>
    </row>
    <row r="57" spans="1:6" x14ac:dyDescent="0.25">
      <c r="A57" s="1108"/>
      <c r="B57" s="1108"/>
      <c r="C57" s="1108"/>
      <c r="D57" s="1108"/>
      <c r="E57" s="1108"/>
      <c r="F57" s="1108"/>
    </row>
    <row r="58" spans="1:6" x14ac:dyDescent="0.25">
      <c r="A58" s="1108"/>
      <c r="B58" s="1108"/>
      <c r="C58" s="1108"/>
      <c r="D58" s="1108"/>
      <c r="E58" s="1108"/>
      <c r="F58" s="1108"/>
    </row>
    <row r="59" spans="1:6" ht="13.9" customHeight="1" x14ac:dyDescent="0.25">
      <c r="A59" s="1174" t="s">
        <v>604</v>
      </c>
      <c r="B59" s="1174"/>
      <c r="C59" s="1174"/>
      <c r="D59" s="1174"/>
      <c r="E59" s="1174"/>
      <c r="F59" s="1174"/>
    </row>
    <row r="60" spans="1:6" x14ac:dyDescent="0.25">
      <c r="A60" s="1174"/>
      <c r="B60" s="1174"/>
      <c r="C60" s="1174"/>
      <c r="D60" s="1174"/>
      <c r="E60" s="1174"/>
      <c r="F60" s="1174"/>
    </row>
    <row r="61" spans="1:6" x14ac:dyDescent="0.25">
      <c r="A61" s="1174"/>
      <c r="B61" s="1174"/>
      <c r="C61" s="1174"/>
      <c r="D61" s="1174"/>
      <c r="E61" s="1174"/>
      <c r="F61" s="1174"/>
    </row>
    <row r="62" spans="1:6" x14ac:dyDescent="0.25">
      <c r="A62" s="1081" t="s">
        <v>605</v>
      </c>
      <c r="B62" s="1081"/>
      <c r="C62" s="1081"/>
      <c r="D62" s="1081"/>
      <c r="E62" s="1081"/>
      <c r="F62" s="1081"/>
    </row>
    <row r="63" spans="1:6" x14ac:dyDescent="0.25">
      <c r="A63" s="1081"/>
      <c r="B63" s="1081"/>
      <c r="C63" s="1081"/>
      <c r="D63" s="1081"/>
      <c r="E63" s="1081"/>
      <c r="F63" s="1081"/>
    </row>
    <row r="64" spans="1:6" x14ac:dyDescent="0.25">
      <c r="A64" s="1081" t="s">
        <v>606</v>
      </c>
      <c r="B64" s="1081"/>
      <c r="C64" s="1081"/>
      <c r="D64" s="859"/>
      <c r="E64" s="859"/>
      <c r="F64" s="859"/>
    </row>
    <row r="65" spans="1:6" ht="13.9" customHeight="1" x14ac:dyDescent="0.25">
      <c r="A65" s="1081" t="s">
        <v>607</v>
      </c>
      <c r="B65" s="1081"/>
      <c r="C65" s="1081"/>
      <c r="D65" s="1081"/>
      <c r="E65" s="1081"/>
      <c r="F65" s="1081"/>
    </row>
    <row r="66" spans="1:6" ht="13.9" customHeight="1" x14ac:dyDescent="0.25">
      <c r="A66" s="1081" t="s">
        <v>584</v>
      </c>
      <c r="B66" s="1081"/>
      <c r="C66" s="1081"/>
      <c r="D66" s="1081"/>
      <c r="E66" s="1081"/>
      <c r="F66" s="1081"/>
    </row>
    <row r="67" spans="1:6" x14ac:dyDescent="0.25">
      <c r="A67" s="1081"/>
      <c r="B67" s="1081"/>
      <c r="C67" s="1081"/>
      <c r="D67" s="1081"/>
      <c r="E67" s="1081"/>
      <c r="F67" s="1081"/>
    </row>
    <row r="68" spans="1:6" x14ac:dyDescent="0.25">
      <c r="A68" s="1081"/>
      <c r="B68" s="1081"/>
      <c r="C68" s="1081"/>
      <c r="D68" s="1081"/>
      <c r="E68" s="1081"/>
      <c r="F68" s="1081"/>
    </row>
  </sheetData>
  <sheetProtection algorithmName="SHA-512" hashValue="qFsex/qTB9h4ZoAPOocE9hQwgOONQq0jMq3W0NvJfcjWpsFbaXtVbcQxeGFz4StCd5UchZtXlJN9xtu6Jz9hlQ==" saltValue="rrd9zJsJ/DctIUMYOmiJvg==" spinCount="100000" sheet="1" objects="1" scenarios="1"/>
  <protectedRanges>
    <protectedRange algorithmName="SHA-512" hashValue="HW3cISEdpX3V0DnRDYJ8ZtQ1L6sIDl5pgqRdfJGK8uwNJwhiwGE9zTXd3r5Trs4NJbj9of8fsyG+/7AOL1vBjw==" saltValue="TFBEpJio7buKwzllE9Zi7Q==" spinCount="100000" sqref="A56:F58" name="FCXqualityfootnotes"/>
    <protectedRange algorithmName="SHA-512" hashValue="Vtifbyg82JtrdKPnmtztVSy8vMciZSmrPENDyaQqq+zR5yPSUxJAdV4m4HGc82iBf2DDDJJFOcYhWSomU9DHlQ==" saltValue="XNcyZnKUU2TdGKOr5HNlyQ==" spinCount="100000" sqref="F5:F17 H5:V17 G16:G17 G5:G14" name="fcxglobalwaterdata"/>
    <protectedRange algorithmName="SHA-512" hashValue="KrmQAIqQSDbs1o38Ti64ZXSL5slU+eYQ63qF43w4gUy4jZ1sC2rmVUYfff3PISdMkvG8KlZ7oZ2+HvqXPyBwGA==" saltValue="WIEaqCDk7SlivrnUrOhRcA==" spinCount="100000" sqref="A18:L29" name="FCXglobalfootnotes"/>
    <protectedRange algorithmName="SHA-512" hashValue="Qud2eDGwwpnd6t+4RHv7nnZKqk3vx/TCN435RZi0HieV2ceOJcO/G77R+8K7yRNZR2lXnVgSglT1xidAy+JvTg==" saltValue="Dp4NEoq8ARb1DPQ/ZEf/Bw==" spinCount="100000" sqref="A33:G51" name="FCXGlobalquality"/>
  </protectedRanges>
  <mergeCells count="18">
    <mergeCell ref="A52:F52"/>
    <mergeCell ref="A62:F63"/>
    <mergeCell ref="A53:F55"/>
    <mergeCell ref="A56:F58"/>
    <mergeCell ref="A66:F68"/>
    <mergeCell ref="A65:F65"/>
    <mergeCell ref="A59:F61"/>
    <mergeCell ref="A64:C64"/>
    <mergeCell ref="A18:F20"/>
    <mergeCell ref="A23:F24"/>
    <mergeCell ref="A46:D46"/>
    <mergeCell ref="A21:F21"/>
    <mergeCell ref="A25:F25"/>
    <mergeCell ref="A22:F22"/>
    <mergeCell ref="A26:F28"/>
    <mergeCell ref="A32:D32"/>
    <mergeCell ref="A39:D39"/>
    <mergeCell ref="A44:D44"/>
  </mergeCells>
  <printOptions horizontalCentered="1"/>
  <pageMargins left="0.7" right="0.7" top="0.75" bottom="0.75" header="0.3" footer="0.3"/>
  <pageSetup scale="73" fitToHeight="0" orientation="portrait" r:id="rId1"/>
  <headerFooter>
    <oddFooter>&amp;C&amp;"Century Gothic,Regular"&amp;9Page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E1F1-74F2-45D0-9CAA-411B62250B0A}">
  <sheetPr codeName="Sheet41">
    <tabColor rgb="FF85A612"/>
    <pageSetUpPr fitToPage="1"/>
  </sheetPr>
  <dimension ref="A1:F67"/>
  <sheetViews>
    <sheetView zoomScale="120" zoomScaleNormal="120" zoomScaleSheetLayoutView="145" workbookViewId="0"/>
  </sheetViews>
  <sheetFormatPr defaultColWidth="8.7109375" defaultRowHeight="13.5" x14ac:dyDescent="0.25"/>
  <cols>
    <col min="1" max="1" width="45.5703125" style="58" customWidth="1"/>
    <col min="2" max="2" width="15.7109375" style="363" bestFit="1" customWidth="1"/>
    <col min="3" max="3" width="15.5703125" style="363" bestFit="1" customWidth="1"/>
    <col min="4" max="5" width="15.5703125" style="363" customWidth="1"/>
    <col min="6" max="6" width="15.5703125" style="363" bestFit="1" customWidth="1"/>
    <col min="7" max="7" width="13.5703125" style="58" customWidth="1"/>
    <col min="8" max="16384" width="8.7109375" style="58"/>
  </cols>
  <sheetData>
    <row r="1" spans="1:6" x14ac:dyDescent="0.25">
      <c r="A1" s="53" t="s">
        <v>84</v>
      </c>
      <c r="B1" s="453"/>
      <c r="C1" s="453"/>
      <c r="D1" s="453"/>
      <c r="E1" s="453"/>
      <c r="F1" s="454"/>
    </row>
    <row r="2" spans="1:6" ht="15" x14ac:dyDescent="0.25">
      <c r="A2" s="59" t="s">
        <v>608</v>
      </c>
      <c r="B2" s="60"/>
      <c r="C2" s="166"/>
      <c r="D2" s="166"/>
      <c r="E2" s="166"/>
      <c r="F2" s="167"/>
    </row>
    <row r="3" spans="1:6" ht="14.25" thickBot="1" x14ac:dyDescent="0.3">
      <c r="A3" s="62" t="s">
        <v>304</v>
      </c>
      <c r="B3" s="102">
        <v>2020</v>
      </c>
      <c r="C3" s="102">
        <v>2021</v>
      </c>
      <c r="D3" s="102">
        <v>2022</v>
      </c>
      <c r="E3" s="102">
        <v>2023</v>
      </c>
      <c r="F3" s="168">
        <v>2024</v>
      </c>
    </row>
    <row r="4" spans="1:6" s="74" customFormat="1" x14ac:dyDescent="0.25">
      <c r="A4" s="846" t="s">
        <v>565</v>
      </c>
      <c r="B4" s="636"/>
      <c r="C4" s="636"/>
      <c r="D4" s="636"/>
      <c r="E4" s="636"/>
      <c r="F4" s="637"/>
    </row>
    <row r="5" spans="1:6" s="74" customFormat="1" x14ac:dyDescent="0.25">
      <c r="A5" s="646" t="s">
        <v>566</v>
      </c>
      <c r="B5" s="666">
        <v>5945</v>
      </c>
      <c r="C5" s="666">
        <v>6066</v>
      </c>
      <c r="D5" s="666">
        <v>6589</v>
      </c>
      <c r="E5" s="666">
        <v>5472</v>
      </c>
      <c r="F5" s="667">
        <v>6896</v>
      </c>
    </row>
    <row r="6" spans="1:6" s="74" customFormat="1" x14ac:dyDescent="0.25">
      <c r="A6" s="646" t="s">
        <v>567</v>
      </c>
      <c r="B6" s="666">
        <v>24360</v>
      </c>
      <c r="C6" s="666">
        <v>29279</v>
      </c>
      <c r="D6" s="666">
        <v>31202</v>
      </c>
      <c r="E6" s="666">
        <v>33255</v>
      </c>
      <c r="F6" s="667">
        <v>36022</v>
      </c>
    </row>
    <row r="7" spans="1:6" s="74" customFormat="1" x14ac:dyDescent="0.25">
      <c r="A7" s="646" t="s">
        <v>568</v>
      </c>
      <c r="B7" s="666">
        <v>0</v>
      </c>
      <c r="C7" s="666">
        <v>0</v>
      </c>
      <c r="D7" s="666">
        <v>0</v>
      </c>
      <c r="E7" s="666">
        <v>0</v>
      </c>
      <c r="F7" s="667">
        <v>0</v>
      </c>
    </row>
    <row r="8" spans="1:6" s="74" customFormat="1" x14ac:dyDescent="0.25">
      <c r="A8" s="646" t="s">
        <v>569</v>
      </c>
      <c r="B8" s="666">
        <v>1496</v>
      </c>
      <c r="C8" s="666">
        <v>208</v>
      </c>
      <c r="D8" s="666">
        <v>577</v>
      </c>
      <c r="E8" s="666">
        <v>1120</v>
      </c>
      <c r="F8" s="667">
        <v>677</v>
      </c>
    </row>
    <row r="9" spans="1:6" s="74" customFormat="1" x14ac:dyDescent="0.25">
      <c r="A9" s="646" t="s">
        <v>570</v>
      </c>
      <c r="B9" s="666">
        <v>17717</v>
      </c>
      <c r="C9" s="666">
        <v>27242</v>
      </c>
      <c r="D9" s="666">
        <v>28333</v>
      </c>
      <c r="E9" s="666">
        <v>31104</v>
      </c>
      <c r="F9" s="667">
        <v>31237</v>
      </c>
    </row>
    <row r="10" spans="1:6" s="74" customFormat="1" ht="15" x14ac:dyDescent="0.25">
      <c r="A10" s="653" t="s">
        <v>590</v>
      </c>
      <c r="B10" s="668">
        <v>49518</v>
      </c>
      <c r="C10" s="668">
        <v>62794</v>
      </c>
      <c r="D10" s="668">
        <v>66701</v>
      </c>
      <c r="E10" s="668">
        <v>70950</v>
      </c>
      <c r="F10" s="669">
        <v>74832</v>
      </c>
    </row>
    <row r="11" spans="1:6" s="74" customFormat="1" ht="14.25" thickBot="1" x14ac:dyDescent="0.3">
      <c r="A11" s="653" t="s">
        <v>572</v>
      </c>
      <c r="B11" s="670">
        <v>495863</v>
      </c>
      <c r="C11" s="670">
        <v>595596</v>
      </c>
      <c r="D11" s="670">
        <v>644344</v>
      </c>
      <c r="E11" s="670">
        <v>664094</v>
      </c>
      <c r="F11" s="671">
        <v>638667</v>
      </c>
    </row>
    <row r="12" spans="1:6" s="74" customFormat="1" x14ac:dyDescent="0.25">
      <c r="A12" s="640" t="s">
        <v>573</v>
      </c>
      <c r="B12" s="672">
        <v>545381</v>
      </c>
      <c r="C12" s="672">
        <v>658390</v>
      </c>
      <c r="D12" s="672">
        <v>711046</v>
      </c>
      <c r="E12" s="672">
        <v>735044</v>
      </c>
      <c r="F12" s="673">
        <v>713500</v>
      </c>
    </row>
    <row r="13" spans="1:6" s="74" customFormat="1" ht="15" x14ac:dyDescent="0.25">
      <c r="A13" s="643" t="s">
        <v>609</v>
      </c>
      <c r="B13" s="644">
        <v>0.91</v>
      </c>
      <c r="C13" s="644">
        <v>0.9</v>
      </c>
      <c r="D13" s="644">
        <v>0.91</v>
      </c>
      <c r="E13" s="644">
        <v>0.9</v>
      </c>
      <c r="F13" s="645">
        <v>0.9</v>
      </c>
    </row>
    <row r="14" spans="1:6" s="74" customFormat="1" ht="15" x14ac:dyDescent="0.25">
      <c r="A14" s="640" t="s">
        <v>610</v>
      </c>
      <c r="B14" s="672">
        <v>0</v>
      </c>
      <c r="C14" s="672">
        <v>0</v>
      </c>
      <c r="D14" s="672">
        <v>0</v>
      </c>
      <c r="E14" s="672">
        <v>0</v>
      </c>
      <c r="F14" s="673">
        <v>0</v>
      </c>
    </row>
    <row r="15" spans="1:6" s="74" customFormat="1" ht="15" x14ac:dyDescent="0.25">
      <c r="A15" s="640" t="s">
        <v>611</v>
      </c>
      <c r="B15" s="672">
        <v>48879</v>
      </c>
      <c r="C15" s="672">
        <v>62540</v>
      </c>
      <c r="D15" s="672">
        <v>67321</v>
      </c>
      <c r="E15" s="672">
        <v>72886</v>
      </c>
      <c r="F15" s="673">
        <v>73990</v>
      </c>
    </row>
    <row r="16" spans="1:6" s="74" customFormat="1" x14ac:dyDescent="0.25">
      <c r="A16" s="169" t="s">
        <v>577</v>
      </c>
      <c r="B16" s="941">
        <v>639</v>
      </c>
      <c r="C16" s="941">
        <v>254</v>
      </c>
      <c r="D16" s="941">
        <v>-620</v>
      </c>
      <c r="E16" s="941">
        <v>-1936</v>
      </c>
      <c r="F16" s="942">
        <v>843</v>
      </c>
    </row>
    <row r="17" spans="1:6" s="74" customFormat="1" ht="15" x14ac:dyDescent="0.25">
      <c r="A17" s="735" t="s">
        <v>612</v>
      </c>
      <c r="B17" s="644">
        <v>0.91</v>
      </c>
      <c r="C17" s="644">
        <v>0.9</v>
      </c>
      <c r="D17" s="644">
        <v>0.91</v>
      </c>
      <c r="E17" s="644">
        <v>0.9</v>
      </c>
      <c r="F17" s="645">
        <v>0.9</v>
      </c>
    </row>
    <row r="18" spans="1:6" s="419" customFormat="1" ht="13.9" customHeight="1" x14ac:dyDescent="0.25">
      <c r="A18" s="1175" t="s">
        <v>613</v>
      </c>
      <c r="B18" s="1175"/>
      <c r="C18" s="1175"/>
      <c r="D18" s="1175"/>
      <c r="E18" s="1175"/>
      <c r="F18" s="1175"/>
    </row>
    <row r="19" spans="1:6" s="419" customFormat="1" x14ac:dyDescent="0.25">
      <c r="A19" s="1167"/>
      <c r="B19" s="1167"/>
      <c r="C19" s="1167"/>
      <c r="D19" s="1167"/>
      <c r="E19" s="1167"/>
      <c r="F19" s="1167"/>
    </row>
    <row r="20" spans="1:6" s="419" customFormat="1" ht="13.9" customHeight="1" x14ac:dyDescent="0.25">
      <c r="A20" s="1167" t="s">
        <v>614</v>
      </c>
      <c r="B20" s="1167"/>
      <c r="C20" s="1167"/>
      <c r="D20" s="1167"/>
      <c r="E20" s="1167"/>
      <c r="F20" s="1167"/>
    </row>
    <row r="21" spans="1:6" s="419" customFormat="1" x14ac:dyDescent="0.25">
      <c r="A21" s="1167"/>
      <c r="B21" s="1167"/>
      <c r="C21" s="1167"/>
      <c r="D21" s="1167"/>
      <c r="E21" s="1167"/>
      <c r="F21" s="1167"/>
    </row>
    <row r="22" spans="1:6" s="419" customFormat="1" x14ac:dyDescent="0.25">
      <c r="A22" s="1167"/>
      <c r="B22" s="1167"/>
      <c r="C22" s="1167"/>
      <c r="D22" s="1167"/>
      <c r="E22" s="1167"/>
      <c r="F22" s="1167"/>
    </row>
    <row r="23" spans="1:6" s="419" customFormat="1" x14ac:dyDescent="0.25">
      <c r="A23" s="1167" t="s">
        <v>615</v>
      </c>
      <c r="B23" s="1167"/>
      <c r="C23" s="1167"/>
      <c r="D23" s="1167"/>
      <c r="E23" s="1167"/>
      <c r="F23" s="1167"/>
    </row>
    <row r="24" spans="1:6" s="419" customFormat="1" x14ac:dyDescent="0.25">
      <c r="A24" s="1167" t="s">
        <v>616</v>
      </c>
      <c r="B24" s="1167"/>
      <c r="C24" s="1167"/>
      <c r="D24" s="1167"/>
      <c r="E24" s="1167"/>
      <c r="F24" s="1167"/>
    </row>
    <row r="25" spans="1:6" s="419" customFormat="1" ht="13.9" customHeight="1" x14ac:dyDescent="0.25">
      <c r="A25" s="1167" t="s">
        <v>617</v>
      </c>
      <c r="B25" s="1167"/>
      <c r="C25" s="1167"/>
      <c r="D25" s="1167"/>
      <c r="E25" s="1167"/>
      <c r="F25" s="1167"/>
    </row>
    <row r="26" spans="1:6" s="419" customFormat="1" ht="13.9" customHeight="1" x14ac:dyDescent="0.25">
      <c r="A26" s="1167"/>
      <c r="B26" s="1167"/>
      <c r="C26" s="1167"/>
      <c r="D26" s="1167"/>
      <c r="E26" s="1167"/>
      <c r="F26" s="1167"/>
    </row>
    <row r="27" spans="1:6" s="419" customFormat="1" x14ac:dyDescent="0.25">
      <c r="A27" s="1167" t="s">
        <v>618</v>
      </c>
      <c r="B27" s="1167"/>
      <c r="C27" s="1167"/>
      <c r="D27" s="1167"/>
      <c r="E27" s="1167"/>
      <c r="F27" s="1167"/>
    </row>
    <row r="28" spans="1:6" s="419" customFormat="1" ht="13.9" customHeight="1" x14ac:dyDescent="0.25">
      <c r="A28" s="1167" t="s">
        <v>619</v>
      </c>
      <c r="B28" s="1167"/>
      <c r="C28" s="1167"/>
      <c r="D28" s="1167"/>
      <c r="E28" s="1167"/>
      <c r="F28" s="1167"/>
    </row>
    <row r="29" spans="1:6" s="419" customFormat="1" x14ac:dyDescent="0.25">
      <c r="A29" s="1167"/>
      <c r="B29" s="1167"/>
      <c r="C29" s="1167"/>
      <c r="D29" s="1167"/>
      <c r="E29" s="1167"/>
      <c r="F29" s="1167"/>
    </row>
    <row r="30" spans="1:6" s="419" customFormat="1" x14ac:dyDescent="0.25">
      <c r="A30" s="1167"/>
      <c r="B30" s="1167"/>
      <c r="C30" s="1167"/>
      <c r="D30" s="1167"/>
      <c r="E30" s="1167"/>
      <c r="F30" s="1167"/>
    </row>
    <row r="31" spans="1:6" x14ac:dyDescent="0.25">
      <c r="A31" s="57"/>
      <c r="B31" s="361"/>
      <c r="C31" s="361"/>
      <c r="D31" s="361"/>
      <c r="E31" s="361"/>
      <c r="F31" s="361"/>
    </row>
    <row r="32" spans="1:6" ht="15" x14ac:dyDescent="0.25">
      <c r="A32" s="187" t="s">
        <v>620</v>
      </c>
      <c r="B32" s="188"/>
      <c r="C32" s="188"/>
      <c r="D32" s="167"/>
      <c r="E32" s="57"/>
      <c r="F32" s="57"/>
    </row>
    <row r="33" spans="1:6" ht="15.75" thickBot="1" x14ac:dyDescent="0.3">
      <c r="A33" s="62" t="s">
        <v>182</v>
      </c>
      <c r="B33" s="417" t="s">
        <v>621</v>
      </c>
      <c r="C33" s="417" t="s">
        <v>622</v>
      </c>
      <c r="D33" s="103" t="s">
        <v>588</v>
      </c>
      <c r="E33" s="57"/>
      <c r="F33" s="57"/>
    </row>
    <row r="34" spans="1:6" x14ac:dyDescent="0.25">
      <c r="A34" s="849" t="s">
        <v>589</v>
      </c>
      <c r="B34" s="674"/>
      <c r="C34" s="674"/>
      <c r="D34" s="675"/>
      <c r="E34" s="57"/>
      <c r="F34" s="57"/>
    </row>
    <row r="35" spans="1:6" x14ac:dyDescent="0.25">
      <c r="A35" s="650" t="s">
        <v>566</v>
      </c>
      <c r="B35" s="569">
        <v>0</v>
      </c>
      <c r="C35" s="569">
        <v>6896</v>
      </c>
      <c r="D35" s="570">
        <v>6896</v>
      </c>
      <c r="E35" s="57"/>
      <c r="F35" s="57"/>
    </row>
    <row r="36" spans="1:6" x14ac:dyDescent="0.25">
      <c r="A36" s="646" t="s">
        <v>567</v>
      </c>
      <c r="B36" s="458">
        <v>36022</v>
      </c>
      <c r="C36" s="458">
        <v>0</v>
      </c>
      <c r="D36" s="459">
        <v>36022</v>
      </c>
      <c r="E36" s="57"/>
      <c r="F36" s="57"/>
    </row>
    <row r="37" spans="1:6" x14ac:dyDescent="0.25">
      <c r="A37" s="646" t="s">
        <v>568</v>
      </c>
      <c r="B37" s="458">
        <v>0</v>
      </c>
      <c r="C37" s="458">
        <v>0</v>
      </c>
      <c r="D37" s="459">
        <v>0</v>
      </c>
      <c r="E37" s="57"/>
      <c r="F37" s="57"/>
    </row>
    <row r="38" spans="1:6" x14ac:dyDescent="0.25">
      <c r="A38" s="646" t="s">
        <v>569</v>
      </c>
      <c r="B38" s="458">
        <v>677</v>
      </c>
      <c r="C38" s="458">
        <v>0</v>
      </c>
      <c r="D38" s="459">
        <v>677</v>
      </c>
      <c r="E38" s="57"/>
      <c r="F38" s="57"/>
    </row>
    <row r="39" spans="1:6" x14ac:dyDescent="0.25">
      <c r="A39" s="646" t="s">
        <v>570</v>
      </c>
      <c r="B39" s="458">
        <v>31237</v>
      </c>
      <c r="C39" s="458">
        <v>0</v>
      </c>
      <c r="D39" s="459">
        <v>31237</v>
      </c>
      <c r="E39" s="57"/>
      <c r="F39" s="57"/>
    </row>
    <row r="40" spans="1:6" ht="15" x14ac:dyDescent="0.25">
      <c r="A40" s="647" t="s">
        <v>623</v>
      </c>
      <c r="B40" s="648">
        <v>67936</v>
      </c>
      <c r="C40" s="648">
        <v>6896</v>
      </c>
      <c r="D40" s="649">
        <v>74832</v>
      </c>
      <c r="E40" s="57"/>
      <c r="F40" s="57"/>
    </row>
    <row r="41" spans="1:6" x14ac:dyDescent="0.25">
      <c r="A41" s="850" t="s">
        <v>624</v>
      </c>
      <c r="B41" s="676"/>
      <c r="C41" s="676"/>
      <c r="D41" s="677"/>
      <c r="E41" s="57"/>
      <c r="F41" s="57"/>
    </row>
    <row r="42" spans="1:6" x14ac:dyDescent="0.25">
      <c r="A42" s="650" t="s">
        <v>592</v>
      </c>
      <c r="B42" s="651">
        <v>0</v>
      </c>
      <c r="C42" s="651">
        <v>0</v>
      </c>
      <c r="D42" s="652">
        <v>0</v>
      </c>
      <c r="E42" s="57"/>
      <c r="F42" s="57"/>
    </row>
    <row r="43" spans="1:6" x14ac:dyDescent="0.25">
      <c r="A43" s="646" t="s">
        <v>625</v>
      </c>
      <c r="B43" s="651">
        <v>0</v>
      </c>
      <c r="C43" s="651">
        <v>0</v>
      </c>
      <c r="D43" s="652">
        <v>0</v>
      </c>
      <c r="E43" s="57"/>
      <c r="F43" s="57"/>
    </row>
    <row r="44" spans="1:6" x14ac:dyDescent="0.25">
      <c r="A44" s="646" t="s">
        <v>594</v>
      </c>
      <c r="B44" s="651">
        <v>0</v>
      </c>
      <c r="C44" s="651">
        <v>0</v>
      </c>
      <c r="D44" s="652">
        <v>0</v>
      </c>
      <c r="E44" s="57"/>
      <c r="F44" s="57"/>
    </row>
    <row r="45" spans="1:6" x14ac:dyDescent="0.25">
      <c r="A45" s="653" t="s">
        <v>595</v>
      </c>
      <c r="B45" s="654">
        <v>0</v>
      </c>
      <c r="C45" s="654">
        <v>0</v>
      </c>
      <c r="D45" s="655">
        <v>0</v>
      </c>
      <c r="E45" s="57"/>
      <c r="F45" s="57"/>
    </row>
    <row r="46" spans="1:6" ht="15" x14ac:dyDescent="0.25">
      <c r="A46" s="850" t="s">
        <v>626</v>
      </c>
      <c r="B46" s="676"/>
      <c r="C46" s="676"/>
      <c r="D46" s="677"/>
      <c r="E46" s="57"/>
      <c r="F46" s="57"/>
    </row>
    <row r="47" spans="1:6" x14ac:dyDescent="0.25">
      <c r="A47" s="653" t="s">
        <v>597</v>
      </c>
      <c r="B47" s="654"/>
      <c r="C47" s="654"/>
      <c r="D47" s="655">
        <v>73990</v>
      </c>
      <c r="E47" s="329"/>
      <c r="F47" s="329"/>
    </row>
    <row r="48" spans="1:6" x14ac:dyDescent="0.25">
      <c r="A48" s="850" t="s">
        <v>598</v>
      </c>
      <c r="B48" s="676"/>
      <c r="C48" s="676"/>
      <c r="D48" s="677"/>
      <c r="E48" s="57"/>
      <c r="F48" s="57"/>
    </row>
    <row r="49" spans="1:6" x14ac:dyDescent="0.25">
      <c r="A49" s="847" t="s">
        <v>577</v>
      </c>
      <c r="B49" s="656"/>
      <c r="C49" s="656"/>
      <c r="D49" s="938">
        <v>843</v>
      </c>
      <c r="E49" s="678"/>
      <c r="F49" s="678"/>
    </row>
    <row r="50" spans="1:6" x14ac:dyDescent="0.25">
      <c r="A50" s="550" t="s">
        <v>572</v>
      </c>
      <c r="B50" s="657"/>
      <c r="C50" s="657"/>
      <c r="D50" s="655">
        <v>638667</v>
      </c>
      <c r="E50" s="238"/>
      <c r="F50" s="238"/>
    </row>
    <row r="51" spans="1:6" x14ac:dyDescent="0.25">
      <c r="A51" s="550" t="s">
        <v>573</v>
      </c>
      <c r="B51" s="657"/>
      <c r="C51" s="657"/>
      <c r="D51" s="655">
        <v>713500</v>
      </c>
      <c r="E51" s="57"/>
      <c r="F51" s="57"/>
    </row>
    <row r="52" spans="1:6" ht="15" x14ac:dyDescent="0.25">
      <c r="A52" s="658" t="s">
        <v>627</v>
      </c>
      <c r="B52" s="659"/>
      <c r="C52" s="659"/>
      <c r="D52" s="660">
        <v>0.9</v>
      </c>
      <c r="E52" s="484"/>
      <c r="F52" s="484"/>
    </row>
    <row r="53" spans="1:6" ht="15" x14ac:dyDescent="0.25">
      <c r="A53" s="183" t="s">
        <v>612</v>
      </c>
      <c r="B53" s="661"/>
      <c r="C53" s="661"/>
      <c r="D53" s="662">
        <v>0.9</v>
      </c>
      <c r="E53" s="57"/>
      <c r="F53" s="57"/>
    </row>
    <row r="54" spans="1:6" x14ac:dyDescent="0.25">
      <c r="A54" s="1144" t="s">
        <v>613</v>
      </c>
      <c r="B54" s="1144"/>
      <c r="C54" s="1144"/>
      <c r="D54" s="1144"/>
      <c r="E54" s="1144"/>
      <c r="F54" s="1144"/>
    </row>
    <row r="55" spans="1:6" x14ac:dyDescent="0.25">
      <c r="A55" s="1144"/>
      <c r="B55" s="1144"/>
      <c r="C55" s="1144"/>
      <c r="D55" s="1144"/>
      <c r="E55" s="1144"/>
      <c r="F55" s="1144"/>
    </row>
    <row r="56" spans="1:6" x14ac:dyDescent="0.25">
      <c r="A56" s="1108" t="s">
        <v>628</v>
      </c>
      <c r="B56" s="1108"/>
      <c r="C56" s="1108"/>
      <c r="D56" s="1108"/>
      <c r="E56" s="1108"/>
      <c r="F56" s="1108"/>
    </row>
    <row r="57" spans="1:6" ht="13.9" customHeight="1" x14ac:dyDescent="0.25">
      <c r="A57" s="1108" t="s">
        <v>629</v>
      </c>
      <c r="B57" s="1108"/>
      <c r="C57" s="1108"/>
      <c r="D57" s="1108"/>
      <c r="E57" s="1108"/>
      <c r="F57" s="1108"/>
    </row>
    <row r="58" spans="1:6" x14ac:dyDescent="0.25">
      <c r="A58" s="1108"/>
      <c r="B58" s="1108"/>
      <c r="C58" s="1108"/>
      <c r="D58" s="1108"/>
      <c r="E58" s="1108"/>
      <c r="F58" s="1108"/>
    </row>
    <row r="59" spans="1:6" x14ac:dyDescent="0.25">
      <c r="A59" s="1108"/>
      <c r="B59" s="1108"/>
      <c r="C59" s="1108"/>
      <c r="D59" s="1108"/>
      <c r="E59" s="1108"/>
      <c r="F59" s="1108"/>
    </row>
    <row r="60" spans="1:6" x14ac:dyDescent="0.25">
      <c r="A60" s="1081" t="s">
        <v>630</v>
      </c>
      <c r="B60" s="1081"/>
      <c r="C60" s="1081"/>
      <c r="D60" s="1081"/>
      <c r="E60" s="1081"/>
      <c r="F60" s="1081"/>
    </row>
    <row r="61" spans="1:6" x14ac:dyDescent="0.25">
      <c r="A61" s="1081"/>
      <c r="B61" s="1081"/>
      <c r="C61" s="1081"/>
      <c r="D61" s="1081"/>
      <c r="E61" s="1081"/>
      <c r="F61" s="1081"/>
    </row>
    <row r="62" spans="1:6" x14ac:dyDescent="0.25">
      <c r="A62" s="1081" t="s">
        <v>631</v>
      </c>
      <c r="B62" s="1081"/>
      <c r="C62" s="1081"/>
      <c r="D62" s="859"/>
      <c r="E62" s="859"/>
      <c r="F62" s="859"/>
    </row>
    <row r="63" spans="1:6" ht="13.9" customHeight="1" x14ac:dyDescent="0.25">
      <c r="A63" s="1081" t="s">
        <v>618</v>
      </c>
      <c r="B63" s="1081"/>
      <c r="C63" s="1081"/>
      <c r="D63" s="1081"/>
      <c r="E63" s="1081"/>
      <c r="F63" s="1081"/>
    </row>
    <row r="64" spans="1:6" ht="13.9" customHeight="1" x14ac:dyDescent="0.25">
      <c r="A64" s="1081" t="s">
        <v>584</v>
      </c>
      <c r="B64" s="1081"/>
      <c r="C64" s="1081"/>
      <c r="D64" s="1081"/>
      <c r="E64" s="1081"/>
      <c r="F64" s="1081"/>
    </row>
    <row r="65" spans="1:6" x14ac:dyDescent="0.25">
      <c r="A65" s="1081"/>
      <c r="B65" s="1081"/>
      <c r="C65" s="1081"/>
      <c r="D65" s="1081"/>
      <c r="E65" s="1081"/>
      <c r="F65" s="1081"/>
    </row>
    <row r="66" spans="1:6" x14ac:dyDescent="0.25">
      <c r="A66" s="1081"/>
      <c r="B66" s="1081"/>
      <c r="C66" s="1081"/>
      <c r="D66" s="1081"/>
      <c r="E66" s="1081"/>
      <c r="F66" s="1081"/>
    </row>
    <row r="67" spans="1:6" x14ac:dyDescent="0.25">
      <c r="A67" s="377"/>
      <c r="B67" s="377"/>
      <c r="C67" s="377"/>
      <c r="D67" s="377"/>
      <c r="E67" s="377"/>
      <c r="F67" s="377"/>
    </row>
  </sheetData>
  <sheetProtection algorithmName="SHA-512" hashValue="JMAv2p8gRjGz7taurVfNEaodBHZ6oR3tS92i+h5XiZAVnDdlMvhqbpjCLtPpH2FkYiFJvH4mcCSC4uTl4HSomg==" saltValue="yXOTHVGGTiMkdbDw7YoVdA==" spinCount="100000" sheet="1" objects="1" scenarios="1"/>
  <protectedRanges>
    <protectedRange algorithmName="SHA-512" hashValue="kDMpltozVU8+2/8KtU3DcwiMpZSmdcMjnOckY5rVlcR7YOI84v0eJOgVqcWEmr3vqD4t56LJBU2f22f7XJbblA==" saltValue="3iAwUTFe+EHlQTjrY00b/w==" spinCount="100000" sqref="B35:G55" name="FCXstressedqualitydata"/>
    <protectedRange algorithmName="SHA-512" hashValue="n/aWxTHAjkJUf14z+Qa0hM1uIt746SGmM5pm//riCgqH4NZJmU+b83a7IYy1Lk/iXxBAc39l1FkjAkkIFWeV7w==" saltValue="0dSi3gx0twuNu4S+ZysReA==" spinCount="100000" sqref="F5:L17" name="FCXstresseddata"/>
  </protectedRanges>
  <mergeCells count="14">
    <mergeCell ref="A60:F61"/>
    <mergeCell ref="A62:C62"/>
    <mergeCell ref="A63:F63"/>
    <mergeCell ref="A64:F66"/>
    <mergeCell ref="A24:F24"/>
    <mergeCell ref="A27:F27"/>
    <mergeCell ref="A28:F30"/>
    <mergeCell ref="A18:F19"/>
    <mergeCell ref="A25:F26"/>
    <mergeCell ref="A57:F59"/>
    <mergeCell ref="A54:F55"/>
    <mergeCell ref="A56:F56"/>
    <mergeCell ref="A23:F23"/>
    <mergeCell ref="A20:F22"/>
  </mergeCells>
  <printOptions horizontalCentered="1"/>
  <pageMargins left="0.7" right="0.7" top="0.75" bottom="0.75" header="0.3" footer="0.3"/>
  <pageSetup scale="73" fitToHeight="0" orientation="portrait" r:id="rId1"/>
  <headerFooter>
    <oddFooter>&amp;C&amp;"Century Gothic,Regular"&amp;9Page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C3A2B-0E0F-4C84-A635-5E2A682DE1FA}">
  <sheetPr codeName="Sheet3">
    <tabColor rgb="FF0080B0"/>
  </sheetPr>
  <dimension ref="A1:B42"/>
  <sheetViews>
    <sheetView zoomScale="140" zoomScaleNormal="140" zoomScaleSheetLayoutView="130" workbookViewId="0">
      <pane ySplit="5" topLeftCell="A6" activePane="bottomLeft" state="frozen"/>
      <selection pane="bottomLeft" activeCell="A6" sqref="A6"/>
    </sheetView>
  </sheetViews>
  <sheetFormatPr defaultColWidth="8.85546875" defaultRowHeight="15" x14ac:dyDescent="0.25"/>
  <cols>
    <col min="1" max="1" width="57.7109375" style="18" bestFit="1" customWidth="1"/>
    <col min="2" max="2" width="74.7109375" style="2" bestFit="1" customWidth="1"/>
    <col min="3" max="16384" width="8.85546875" style="1"/>
  </cols>
  <sheetData>
    <row r="1" spans="1:2" x14ac:dyDescent="0.25">
      <c r="A1" s="1079" t="s">
        <v>9</v>
      </c>
      <c r="B1" s="1080"/>
    </row>
    <row r="2" spans="1:2" x14ac:dyDescent="0.25">
      <c r="A2" s="9"/>
      <c r="B2" s="10"/>
    </row>
    <row r="3" spans="1:2" x14ac:dyDescent="0.25">
      <c r="A3" s="8"/>
      <c r="B3" s="11"/>
    </row>
    <row r="4" spans="1:2" x14ac:dyDescent="0.25">
      <c r="A4" s="12" t="s">
        <v>10</v>
      </c>
      <c r="B4" s="13"/>
    </row>
    <row r="5" spans="1:2" ht="15.75" thickBot="1" x14ac:dyDescent="0.3">
      <c r="A5" s="14" t="s">
        <v>11</v>
      </c>
      <c r="B5" s="15" t="s">
        <v>12</v>
      </c>
    </row>
    <row r="6" spans="1:2" x14ac:dyDescent="0.25">
      <c r="A6" s="16" t="s">
        <v>13</v>
      </c>
      <c r="B6" s="17" t="s">
        <v>14</v>
      </c>
    </row>
    <row r="7" spans="1:2" x14ac:dyDescent="0.25">
      <c r="A7" s="16" t="s">
        <v>15</v>
      </c>
      <c r="B7" s="17" t="s">
        <v>15</v>
      </c>
    </row>
    <row r="8" spans="1:2" x14ac:dyDescent="0.25">
      <c r="A8" s="16" t="s">
        <v>16</v>
      </c>
      <c r="B8" s="17" t="s">
        <v>16</v>
      </c>
    </row>
    <row r="9" spans="1:2" x14ac:dyDescent="0.25">
      <c r="A9" s="16" t="s">
        <v>17</v>
      </c>
      <c r="B9" s="17" t="s">
        <v>18</v>
      </c>
    </row>
    <row r="10" spans="1:2" x14ac:dyDescent="0.25">
      <c r="A10" s="16" t="s">
        <v>19</v>
      </c>
      <c r="B10" s="17" t="s">
        <v>20</v>
      </c>
    </row>
    <row r="11" spans="1:2" x14ac:dyDescent="0.25">
      <c r="A11" s="16" t="s">
        <v>21</v>
      </c>
      <c r="B11" s="17" t="s">
        <v>22</v>
      </c>
    </row>
    <row r="12" spans="1:2" x14ac:dyDescent="0.25">
      <c r="A12" s="16" t="s">
        <v>23</v>
      </c>
      <c r="B12" s="17" t="s">
        <v>24</v>
      </c>
    </row>
    <row r="13" spans="1:2" x14ac:dyDescent="0.25">
      <c r="A13" s="16" t="s">
        <v>25</v>
      </c>
      <c r="B13" s="17" t="s">
        <v>26</v>
      </c>
    </row>
    <row r="14" spans="1:2" x14ac:dyDescent="0.25">
      <c r="A14" s="16" t="s">
        <v>27</v>
      </c>
      <c r="B14" s="17" t="s">
        <v>28</v>
      </c>
    </row>
    <row r="15" spans="1:2" x14ac:dyDescent="0.25">
      <c r="A15" s="16" t="s">
        <v>29</v>
      </c>
      <c r="B15" s="17" t="s">
        <v>30</v>
      </c>
    </row>
    <row r="16" spans="1:2" x14ac:dyDescent="0.25">
      <c r="A16" s="16" t="s">
        <v>31</v>
      </c>
      <c r="B16" s="17" t="s">
        <v>32</v>
      </c>
    </row>
    <row r="17" spans="1:2" x14ac:dyDescent="0.25">
      <c r="A17" s="16" t="s">
        <v>33</v>
      </c>
      <c r="B17" s="17" t="s">
        <v>34</v>
      </c>
    </row>
    <row r="18" spans="1:2" x14ac:dyDescent="0.25">
      <c r="A18" s="16" t="s">
        <v>35</v>
      </c>
      <c r="B18" s="17" t="s">
        <v>36</v>
      </c>
    </row>
    <row r="19" spans="1:2" x14ac:dyDescent="0.25">
      <c r="A19" s="16" t="s">
        <v>37</v>
      </c>
      <c r="B19" s="17" t="s">
        <v>38</v>
      </c>
    </row>
    <row r="20" spans="1:2" x14ac:dyDescent="0.25">
      <c r="A20" s="16" t="s">
        <v>39</v>
      </c>
      <c r="B20" s="17" t="s">
        <v>40</v>
      </c>
    </row>
    <row r="21" spans="1:2" x14ac:dyDescent="0.25">
      <c r="A21" s="16" t="s">
        <v>41</v>
      </c>
      <c r="B21" s="17" t="s">
        <v>42</v>
      </c>
    </row>
    <row r="22" spans="1:2" x14ac:dyDescent="0.25">
      <c r="A22" s="16" t="s">
        <v>43</v>
      </c>
      <c r="B22" s="17" t="s">
        <v>44</v>
      </c>
    </row>
    <row r="23" spans="1:2" x14ac:dyDescent="0.25">
      <c r="A23" s="16" t="s">
        <v>45</v>
      </c>
      <c r="B23" s="17" t="s">
        <v>46</v>
      </c>
    </row>
    <row r="24" spans="1:2" x14ac:dyDescent="0.25">
      <c r="A24" s="16" t="s">
        <v>47</v>
      </c>
      <c r="B24" s="858" t="s">
        <v>48</v>
      </c>
    </row>
    <row r="25" spans="1:2" x14ac:dyDescent="0.25">
      <c r="A25" s="16" t="s">
        <v>49</v>
      </c>
      <c r="B25" s="17" t="s">
        <v>50</v>
      </c>
    </row>
    <row r="26" spans="1:2" x14ac:dyDescent="0.25">
      <c r="A26" s="16" t="s">
        <v>51</v>
      </c>
      <c r="B26" s="17" t="s">
        <v>52</v>
      </c>
    </row>
    <row r="27" spans="1:2" x14ac:dyDescent="0.25">
      <c r="A27" s="16" t="s">
        <v>53</v>
      </c>
      <c r="B27" s="858" t="s">
        <v>54</v>
      </c>
    </row>
    <row r="28" spans="1:2" x14ac:dyDescent="0.25">
      <c r="A28" s="16" t="s">
        <v>55</v>
      </c>
      <c r="B28" s="17" t="s">
        <v>56</v>
      </c>
    </row>
    <row r="29" spans="1:2" x14ac:dyDescent="0.25">
      <c r="A29" s="16" t="s">
        <v>57</v>
      </c>
      <c r="B29" s="17" t="s">
        <v>58</v>
      </c>
    </row>
    <row r="30" spans="1:2" x14ac:dyDescent="0.25">
      <c r="A30" s="16" t="s">
        <v>59</v>
      </c>
      <c r="B30" s="17" t="s">
        <v>60</v>
      </c>
    </row>
    <row r="31" spans="1:2" x14ac:dyDescent="0.25">
      <c r="A31" s="16" t="s">
        <v>61</v>
      </c>
      <c r="B31" s="17" t="s">
        <v>62</v>
      </c>
    </row>
    <row r="32" spans="1:2" x14ac:dyDescent="0.25">
      <c r="A32" s="16" t="s">
        <v>63</v>
      </c>
      <c r="B32" s="17" t="s">
        <v>64</v>
      </c>
    </row>
    <row r="33" spans="1:2" x14ac:dyDescent="0.25">
      <c r="A33" s="16" t="s">
        <v>65</v>
      </c>
      <c r="B33" s="17" t="s">
        <v>66</v>
      </c>
    </row>
    <row r="34" spans="1:2" x14ac:dyDescent="0.25">
      <c r="A34" s="16" t="s">
        <v>67</v>
      </c>
      <c r="B34" s="17" t="s">
        <v>68</v>
      </c>
    </row>
    <row r="35" spans="1:2" x14ac:dyDescent="0.25">
      <c r="A35" s="16" t="s">
        <v>69</v>
      </c>
      <c r="B35" s="17" t="s">
        <v>70</v>
      </c>
    </row>
    <row r="36" spans="1:2" x14ac:dyDescent="0.25">
      <c r="A36" s="16" t="s">
        <v>71</v>
      </c>
      <c r="B36" s="17" t="s">
        <v>72</v>
      </c>
    </row>
    <row r="37" spans="1:2" x14ac:dyDescent="0.25">
      <c r="A37" s="16" t="s">
        <v>73</v>
      </c>
      <c r="B37" s="17" t="s">
        <v>74</v>
      </c>
    </row>
    <row r="38" spans="1:2" x14ac:dyDescent="0.25">
      <c r="A38" s="16" t="s">
        <v>75</v>
      </c>
      <c r="B38" s="17" t="s">
        <v>76</v>
      </c>
    </row>
    <row r="39" spans="1:2" x14ac:dyDescent="0.25">
      <c r="A39" s="16" t="s">
        <v>75</v>
      </c>
      <c r="B39" s="17" t="s">
        <v>77</v>
      </c>
    </row>
    <row r="40" spans="1:2" x14ac:dyDescent="0.25">
      <c r="A40" s="16" t="s">
        <v>78</v>
      </c>
      <c r="B40" s="17" t="s">
        <v>79</v>
      </c>
    </row>
    <row r="41" spans="1:2" x14ac:dyDescent="0.25">
      <c r="A41" s="16" t="s">
        <v>80</v>
      </c>
      <c r="B41" s="17" t="s">
        <v>81</v>
      </c>
    </row>
    <row r="42" spans="1:2" x14ac:dyDescent="0.25">
      <c r="A42" s="16" t="s">
        <v>82</v>
      </c>
      <c r="B42" s="17" t="s">
        <v>83</v>
      </c>
    </row>
  </sheetData>
  <sheetProtection algorithmName="SHA-512" hashValue="wh6uq7Wv578Hu0VwfsfGoOnYSP5MFxrXIM+Qd6s6WM94JTWgTy4khfft7s/v8OoR8r3TLTL65MqEewaFFbKdLw==" saltValue="KPMqq9UO7tipPegwucInXg==" spinCount="100000" sheet="1" objects="1" scenarios="1"/>
  <mergeCells count="1">
    <mergeCell ref="A1:B1"/>
  </mergeCells>
  <hyperlinks>
    <hyperlink ref="B33" r:id="rId1" xr:uid="{4DFB3BFD-64E1-45C0-8645-E60BE2247465}"/>
    <hyperlink ref="B11" r:id="rId2" xr:uid="{A5E5F4CE-E0F8-4714-9D30-BFC391CE3672}"/>
    <hyperlink ref="B42" r:id="rId3" xr:uid="{FFDD37E9-4E72-4CA2-AACE-CB492C0718CE}"/>
    <hyperlink ref="B25" r:id="rId4" xr:uid="{75A4CEA2-AFBE-401B-9654-5F2EE23CC8C0}"/>
    <hyperlink ref="B14" r:id="rId5" xr:uid="{01C7CE4E-AAAA-4C83-B67F-0E1C66D36BAD}"/>
    <hyperlink ref="B19" r:id="rId6" xr:uid="{C8179CA6-4DB6-49BB-A1F1-F74BAAFB19D6}"/>
    <hyperlink ref="B37" r:id="rId7" xr:uid="{BE1CB4CB-D2DC-4B95-8739-2D60880DB167}"/>
    <hyperlink ref="B9" r:id="rId8" xr:uid="{8B914B8E-4407-4407-9235-512988052188}"/>
    <hyperlink ref="B7" r:id="rId9" xr:uid="{4100C1BF-0610-492F-99D7-587F8A13FEA1}"/>
    <hyperlink ref="B30" r:id="rId10" xr:uid="{E77D285B-A009-43C9-8A93-27A8581390A9}"/>
    <hyperlink ref="B10" r:id="rId11" xr:uid="{AD2C8D0F-342F-4A29-9FC8-A42BF7537E3B}"/>
    <hyperlink ref="B6" r:id="rId12" xr:uid="{719BD882-0DA9-46A3-8ADB-9647B0E63E94}"/>
    <hyperlink ref="B24" r:id="rId13" xr:uid="{26299B0E-91C1-4615-B1D5-D7A1B0FADBAB}"/>
    <hyperlink ref="B41" r:id="rId14" xr:uid="{7D4A8D99-DF89-4D54-9F38-84CC88605E61}"/>
    <hyperlink ref="B16" r:id="rId15" xr:uid="{26C34706-7634-47FF-835F-B5E5415E9EF7}"/>
    <hyperlink ref="B38" r:id="rId16" xr:uid="{8A711E81-BAA1-412D-853A-2982F5A70B58}"/>
    <hyperlink ref="B36" r:id="rId17" xr:uid="{603F1A7B-A461-455F-9E35-097042A48E24}"/>
    <hyperlink ref="B40" r:id="rId18" display="PT-FI External Audits at Grasberg" xr:uid="{5E5A8459-EE73-4EAD-9F5E-0A487A620AB9}"/>
    <hyperlink ref="B21" r:id="rId19" xr:uid="{13A4428C-90E2-499C-80B5-5A82974C3057}"/>
    <hyperlink ref="B22" r:id="rId20" xr:uid="{4446B657-8A21-4EA9-8120-F6A34327944F}"/>
    <hyperlink ref="B29" r:id="rId21" xr:uid="{25F07D9E-2407-4FCD-A5E3-524CD1B2CC26}"/>
    <hyperlink ref="B31" r:id="rId22" xr:uid="{FD330489-B154-4E0C-BAE4-7AF92E20FC26}"/>
    <hyperlink ref="B32" r:id="rId23" xr:uid="{45B93846-61B5-48CA-AE0C-33A032BA35A7}"/>
    <hyperlink ref="B17" r:id="rId24" xr:uid="{94084961-76B6-422D-9793-611C01ED6054}"/>
    <hyperlink ref="B18" r:id="rId25" xr:uid="{A3F76B26-E2AE-4B48-AD54-27AC0126BB60}"/>
    <hyperlink ref="B8" r:id="rId26" xr:uid="{50143091-6CEB-42DA-BE06-33940ED4BDDB}"/>
    <hyperlink ref="B20" r:id="rId27" xr:uid="{3733699E-46E6-42CD-A50C-72C2667FF608}"/>
    <hyperlink ref="B12" r:id="rId28" xr:uid="{660ABBD6-DBA1-4ED6-8652-AA27BFED694D}"/>
    <hyperlink ref="B13" r:id="rId29" xr:uid="{5E125853-BEBB-451B-8659-7662E2AAB44C}"/>
    <hyperlink ref="B15" r:id="rId30" xr:uid="{9E4BD6C8-5284-426C-98F7-A96FBD0A7D93}"/>
    <hyperlink ref="B26" r:id="rId31" xr:uid="{888D4679-942F-4BC1-8BEE-9D922B1A13FC}"/>
    <hyperlink ref="B34" r:id="rId32" xr:uid="{E23EB53B-F22C-4A16-B2AD-976D2B4EBC1E}"/>
    <hyperlink ref="B28" r:id="rId33" xr:uid="{D4576458-973D-489F-81E0-578A2F4871EF}"/>
    <hyperlink ref="B35" r:id="rId34" xr:uid="{257F4D2F-34E4-4BF5-B522-D080334597EE}"/>
    <hyperlink ref="B27" r:id="rId35" xr:uid="{FAB3C9CA-3AC4-4F15-9742-85417D50D41B}"/>
    <hyperlink ref="B23" r:id="rId36" xr:uid="{0AAA9C07-6F82-4D85-B0C6-1FEB37357242}"/>
    <hyperlink ref="B39" r:id="rId37" xr:uid="{736DFECB-72FB-485A-B720-7B7088BD9256}"/>
  </hyperlinks>
  <pageMargins left="0.7" right="0.7" top="0.75" bottom="0.75" header="0.3" footer="0.3"/>
  <pageSetup scale="86" orientation="landscape" r:id="rId38"/>
  <rowBreaks count="1" manualBreakCount="1">
    <brk id="42"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B88E2-2A3D-40B3-8DB8-C73C1014DFC6}">
  <sheetPr codeName="Sheet4">
    <tabColor rgb="FF85A612"/>
  </sheetPr>
  <dimension ref="A1:D5"/>
  <sheetViews>
    <sheetView zoomScale="120" zoomScaleNormal="120" workbookViewId="0"/>
  </sheetViews>
  <sheetFormatPr defaultRowHeight="15" x14ac:dyDescent="0.25"/>
  <cols>
    <col min="1" max="1" width="30.85546875" bestFit="1" customWidth="1"/>
    <col min="2" max="4" width="25.5703125" customWidth="1"/>
  </cols>
  <sheetData>
    <row r="1" spans="1:4" s="58" customFormat="1" ht="13.5" x14ac:dyDescent="0.25">
      <c r="A1" s="663" t="s">
        <v>632</v>
      </c>
      <c r="B1" s="293"/>
      <c r="C1" s="293"/>
      <c r="D1" s="664"/>
    </row>
    <row r="2" spans="1:4" s="58" customFormat="1" ht="50.45" customHeight="1" x14ac:dyDescent="0.25">
      <c r="A2" s="1176" t="s">
        <v>633</v>
      </c>
      <c r="B2" s="1178" t="s">
        <v>634</v>
      </c>
      <c r="C2" s="1179"/>
      <c r="D2" s="1180"/>
    </row>
    <row r="3" spans="1:4" s="58" customFormat="1" ht="50.45" customHeight="1" x14ac:dyDescent="0.25">
      <c r="A3" s="1177"/>
      <c r="B3" s="1178" t="s">
        <v>635</v>
      </c>
      <c r="C3" s="1179"/>
      <c r="D3" s="1180"/>
    </row>
    <row r="4" spans="1:4" s="58" customFormat="1" ht="50.45" customHeight="1" x14ac:dyDescent="0.25">
      <c r="A4" s="848" t="s">
        <v>636</v>
      </c>
      <c r="B4" s="1178" t="s">
        <v>637</v>
      </c>
      <c r="C4" s="1179"/>
      <c r="D4" s="1180"/>
    </row>
    <row r="5" spans="1:4" x14ac:dyDescent="0.25">
      <c r="A5" t="s">
        <v>638</v>
      </c>
    </row>
  </sheetData>
  <sheetProtection algorithmName="SHA-512" hashValue="xZzya+VS3jlfeGpl9HpmG3m4Vr5kHAN7Ta4rMro/gqUJ99kBVh8ZBOqelrlk09xr4yOMimgDRN1ZIcHBqFqG6g==" saltValue="FMTqYeAg1v2Pupa5aoPkCQ==" spinCount="100000" sheet="1" objects="1" scenarios="1"/>
  <mergeCells count="4">
    <mergeCell ref="A2:A3"/>
    <mergeCell ref="B2:D2"/>
    <mergeCell ref="B3:D3"/>
    <mergeCell ref="B4:D4"/>
  </mergeCells>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83C2-E060-4A34-8CF6-F52720A02006}">
  <sheetPr codeName="Sheet10">
    <tabColor rgb="FF85A612"/>
    <pageSetUpPr fitToPage="1"/>
  </sheetPr>
  <dimension ref="A1:F50"/>
  <sheetViews>
    <sheetView zoomScale="110" zoomScaleNormal="110" zoomScaleSheetLayoutView="160" workbookViewId="0">
      <pane ySplit="3" topLeftCell="A4" activePane="bottomLeft" state="frozen"/>
      <selection activeCell="A4" sqref="A4:F15"/>
      <selection pane="bottomLeft" activeCell="A4" sqref="A4"/>
    </sheetView>
  </sheetViews>
  <sheetFormatPr defaultColWidth="8.7109375" defaultRowHeight="13.5" x14ac:dyDescent="0.25"/>
  <cols>
    <col min="1" max="1" width="26.85546875" style="58" customWidth="1"/>
    <col min="2" max="2" width="19.85546875" style="58" bestFit="1" customWidth="1"/>
    <col min="3" max="3" width="15.7109375" style="363" bestFit="1" customWidth="1"/>
    <col min="4" max="4" width="18.42578125" style="363" bestFit="1" customWidth="1"/>
    <col min="5" max="6" width="15.5703125" style="363" bestFit="1" customWidth="1"/>
    <col min="7" max="7" width="13.5703125" style="58" customWidth="1"/>
    <col min="8" max="16384" width="8.7109375" style="58"/>
  </cols>
  <sheetData>
    <row r="1" spans="1:6" x14ac:dyDescent="0.25">
      <c r="A1" s="53" t="s">
        <v>84</v>
      </c>
      <c r="B1" s="453"/>
      <c r="C1" s="453"/>
      <c r="D1" s="453"/>
      <c r="E1" s="453"/>
      <c r="F1" s="454"/>
    </row>
    <row r="2" spans="1:6" x14ac:dyDescent="0.25">
      <c r="A2" s="59" t="s">
        <v>639</v>
      </c>
      <c r="B2" s="679"/>
      <c r="C2" s="680"/>
      <c r="D2" s="1161" t="s">
        <v>640</v>
      </c>
      <c r="E2" s="1162"/>
      <c r="F2" s="1163"/>
    </row>
    <row r="3" spans="1:6" ht="15" x14ac:dyDescent="0.25">
      <c r="A3" s="681" t="s">
        <v>641</v>
      </c>
      <c r="B3" s="682" t="s">
        <v>642</v>
      </c>
      <c r="C3" s="682" t="s">
        <v>643</v>
      </c>
      <c r="D3" s="682" t="s">
        <v>644</v>
      </c>
      <c r="E3" s="683" t="s">
        <v>645</v>
      </c>
      <c r="F3" s="683" t="s">
        <v>646</v>
      </c>
    </row>
    <row r="4" spans="1:6" x14ac:dyDescent="0.25">
      <c r="A4" s="684" t="s">
        <v>214</v>
      </c>
      <c r="B4" s="685" t="s">
        <v>647</v>
      </c>
      <c r="C4" s="685" t="s">
        <v>566</v>
      </c>
      <c r="D4" s="685" t="s">
        <v>648</v>
      </c>
      <c r="E4" s="686"/>
      <c r="F4" s="687"/>
    </row>
    <row r="5" spans="1:6" x14ac:dyDescent="0.25">
      <c r="A5" s="688" t="s">
        <v>649</v>
      </c>
      <c r="B5" s="328"/>
      <c r="C5" s="330" t="s">
        <v>650</v>
      </c>
      <c r="D5" s="330"/>
      <c r="E5" s="361"/>
      <c r="F5" s="689"/>
    </row>
    <row r="6" spans="1:6" x14ac:dyDescent="0.25">
      <c r="A6" s="690"/>
      <c r="B6" s="330"/>
      <c r="C6" s="330" t="s">
        <v>569</v>
      </c>
      <c r="D6" s="330"/>
      <c r="E6" s="361"/>
      <c r="F6" s="689"/>
    </row>
    <row r="7" spans="1:6" x14ac:dyDescent="0.25">
      <c r="A7" s="691"/>
      <c r="B7" s="692"/>
      <c r="C7" s="692" t="s">
        <v>651</v>
      </c>
      <c r="D7" s="692"/>
      <c r="E7" s="693"/>
      <c r="F7" s="694"/>
    </row>
    <row r="8" spans="1:6" x14ac:dyDescent="0.25">
      <c r="A8" s="684" t="s">
        <v>222</v>
      </c>
      <c r="B8" s="685" t="s">
        <v>652</v>
      </c>
      <c r="C8" s="685" t="s">
        <v>566</v>
      </c>
      <c r="D8" s="685" t="s">
        <v>653</v>
      </c>
      <c r="E8" s="686"/>
      <c r="F8" s="687" t="s">
        <v>654</v>
      </c>
    </row>
    <row r="9" spans="1:6" x14ac:dyDescent="0.25">
      <c r="A9" s="688" t="s">
        <v>655</v>
      </c>
      <c r="B9" s="328"/>
      <c r="C9" s="330" t="s">
        <v>650</v>
      </c>
      <c r="D9" s="330"/>
      <c r="E9" s="361"/>
      <c r="F9" s="689"/>
    </row>
    <row r="10" spans="1:6" x14ac:dyDescent="0.25">
      <c r="A10" s="690"/>
      <c r="B10" s="330"/>
      <c r="C10" s="330" t="s">
        <v>569</v>
      </c>
      <c r="D10" s="330"/>
      <c r="E10" s="361"/>
      <c r="F10" s="689"/>
    </row>
    <row r="11" spans="1:6" x14ac:dyDescent="0.25">
      <c r="A11" s="691"/>
      <c r="B11" s="692"/>
      <c r="C11" s="692" t="s">
        <v>651</v>
      </c>
      <c r="D11" s="692"/>
      <c r="E11" s="693"/>
      <c r="F11" s="694"/>
    </row>
    <row r="12" spans="1:6" x14ac:dyDescent="0.25">
      <c r="A12" s="684" t="s">
        <v>656</v>
      </c>
      <c r="B12" s="685" t="s">
        <v>647</v>
      </c>
      <c r="C12" s="685" t="s">
        <v>566</v>
      </c>
      <c r="D12" s="685" t="s">
        <v>648</v>
      </c>
      <c r="E12" s="686"/>
      <c r="F12" s="687"/>
    </row>
    <row r="13" spans="1:6" x14ac:dyDescent="0.25">
      <c r="A13" s="688" t="s">
        <v>657</v>
      </c>
      <c r="B13" s="328"/>
      <c r="C13" s="330" t="s">
        <v>569</v>
      </c>
      <c r="D13" s="330"/>
      <c r="E13" s="361"/>
      <c r="F13" s="689"/>
    </row>
    <row r="14" spans="1:6" x14ac:dyDescent="0.25">
      <c r="A14" s="690"/>
      <c r="B14" s="330"/>
      <c r="C14" s="330" t="s">
        <v>651</v>
      </c>
      <c r="D14" s="330"/>
      <c r="E14" s="361"/>
      <c r="F14" s="689"/>
    </row>
    <row r="15" spans="1:6" x14ac:dyDescent="0.25">
      <c r="A15" s="684" t="s">
        <v>226</v>
      </c>
      <c r="B15" s="685" t="s">
        <v>658</v>
      </c>
      <c r="C15" s="685" t="s">
        <v>566</v>
      </c>
      <c r="D15" s="685" t="s">
        <v>648</v>
      </c>
      <c r="E15" s="686"/>
      <c r="F15" s="687"/>
    </row>
    <row r="16" spans="1:6" x14ac:dyDescent="0.25">
      <c r="A16" s="688" t="s">
        <v>659</v>
      </c>
      <c r="B16" s="328"/>
      <c r="C16" s="330" t="s">
        <v>650</v>
      </c>
      <c r="D16" s="330"/>
      <c r="E16" s="361"/>
      <c r="F16" s="689"/>
    </row>
    <row r="17" spans="1:6" x14ac:dyDescent="0.25">
      <c r="A17" s="690"/>
      <c r="B17" s="330"/>
      <c r="C17" s="330" t="s">
        <v>569</v>
      </c>
      <c r="D17" s="330"/>
      <c r="E17" s="361"/>
      <c r="F17" s="689"/>
    </row>
    <row r="18" spans="1:6" x14ac:dyDescent="0.25">
      <c r="A18" s="684" t="s">
        <v>223</v>
      </c>
      <c r="B18" s="685" t="s">
        <v>652</v>
      </c>
      <c r="C18" s="685" t="s">
        <v>566</v>
      </c>
      <c r="D18" s="685" t="s">
        <v>660</v>
      </c>
      <c r="E18" s="686"/>
      <c r="F18" s="687" t="s">
        <v>654</v>
      </c>
    </row>
    <row r="19" spans="1:6" x14ac:dyDescent="0.25">
      <c r="A19" s="688" t="s">
        <v>661</v>
      </c>
      <c r="B19" s="328"/>
      <c r="C19" s="330" t="s">
        <v>569</v>
      </c>
      <c r="D19" s="330"/>
      <c r="E19" s="361"/>
      <c r="F19" s="689"/>
    </row>
    <row r="20" spans="1:6" x14ac:dyDescent="0.25">
      <c r="A20" s="684" t="s">
        <v>224</v>
      </c>
      <c r="B20" s="685" t="s">
        <v>662</v>
      </c>
      <c r="C20" s="685" t="s">
        <v>566</v>
      </c>
      <c r="D20" s="685" t="s">
        <v>663</v>
      </c>
      <c r="E20" s="686" t="s">
        <v>654</v>
      </c>
      <c r="F20" s="687"/>
    </row>
    <row r="21" spans="1:6" x14ac:dyDescent="0.25">
      <c r="A21" s="688" t="s">
        <v>664</v>
      </c>
      <c r="B21" s="328"/>
      <c r="C21" s="330" t="s">
        <v>650</v>
      </c>
      <c r="D21" s="330"/>
      <c r="E21" s="361"/>
      <c r="F21" s="689"/>
    </row>
    <row r="22" spans="1:6" x14ac:dyDescent="0.25">
      <c r="A22" s="690"/>
      <c r="B22" s="330"/>
      <c r="C22" s="330" t="s">
        <v>569</v>
      </c>
      <c r="D22" s="330"/>
      <c r="E22" s="361"/>
      <c r="F22" s="689"/>
    </row>
    <row r="23" spans="1:6" x14ac:dyDescent="0.25">
      <c r="A23" s="684" t="s">
        <v>227</v>
      </c>
      <c r="B23" s="685" t="s">
        <v>658</v>
      </c>
      <c r="C23" s="685" t="s">
        <v>566</v>
      </c>
      <c r="D23" s="685" t="s">
        <v>665</v>
      </c>
      <c r="E23" s="686" t="s">
        <v>654</v>
      </c>
      <c r="F23" s="687"/>
    </row>
    <row r="24" spans="1:6" x14ac:dyDescent="0.25">
      <c r="A24" s="688" t="s">
        <v>659</v>
      </c>
      <c r="B24" s="328"/>
      <c r="C24" s="330" t="s">
        <v>650</v>
      </c>
      <c r="D24" s="330"/>
      <c r="E24" s="361"/>
      <c r="F24" s="689"/>
    </row>
    <row r="25" spans="1:6" x14ac:dyDescent="0.25">
      <c r="A25" s="690"/>
      <c r="B25" s="330"/>
      <c r="C25" s="330" t="s">
        <v>569</v>
      </c>
      <c r="D25" s="330"/>
      <c r="E25" s="361"/>
      <c r="F25" s="689"/>
    </row>
    <row r="26" spans="1:6" x14ac:dyDescent="0.25">
      <c r="A26" s="684" t="s">
        <v>666</v>
      </c>
      <c r="B26" s="685" t="s">
        <v>647</v>
      </c>
      <c r="C26" s="685" t="s">
        <v>566</v>
      </c>
      <c r="D26" s="685" t="s">
        <v>665</v>
      </c>
      <c r="E26" s="686" t="s">
        <v>654</v>
      </c>
      <c r="F26" s="687" t="s">
        <v>654</v>
      </c>
    </row>
    <row r="27" spans="1:6" x14ac:dyDescent="0.25">
      <c r="A27" s="688" t="s">
        <v>649</v>
      </c>
      <c r="B27" s="328"/>
      <c r="C27" s="330" t="s">
        <v>650</v>
      </c>
      <c r="D27" s="330"/>
      <c r="E27" s="361"/>
      <c r="F27" s="689"/>
    </row>
    <row r="28" spans="1:6" x14ac:dyDescent="0.25">
      <c r="A28" s="690"/>
      <c r="B28" s="330"/>
      <c r="C28" s="330" t="s">
        <v>569</v>
      </c>
      <c r="D28" s="330"/>
      <c r="E28" s="361"/>
      <c r="F28" s="689"/>
    </row>
    <row r="29" spans="1:6" x14ac:dyDescent="0.25">
      <c r="A29" s="691"/>
      <c r="B29" s="692"/>
      <c r="C29" s="692" t="s">
        <v>651</v>
      </c>
      <c r="D29" s="692"/>
      <c r="E29" s="693"/>
      <c r="F29" s="694"/>
    </row>
    <row r="30" spans="1:6" x14ac:dyDescent="0.25">
      <c r="A30" s="684" t="s">
        <v>218</v>
      </c>
      <c r="B30" s="685" t="s">
        <v>647</v>
      </c>
      <c r="C30" s="685" t="s">
        <v>566</v>
      </c>
      <c r="D30" s="685" t="s">
        <v>665</v>
      </c>
      <c r="E30" s="686"/>
      <c r="F30" s="687" t="s">
        <v>654</v>
      </c>
    </row>
    <row r="31" spans="1:6" x14ac:dyDescent="0.25">
      <c r="A31" s="688" t="s">
        <v>649</v>
      </c>
      <c r="B31" s="328"/>
      <c r="C31" s="330" t="s">
        <v>650</v>
      </c>
      <c r="D31" s="330"/>
      <c r="E31" s="361"/>
      <c r="F31" s="689"/>
    </row>
    <row r="32" spans="1:6" x14ac:dyDescent="0.25">
      <c r="A32" s="690"/>
      <c r="B32" s="330"/>
      <c r="C32" s="330" t="s">
        <v>569</v>
      </c>
      <c r="D32" s="330"/>
      <c r="E32" s="361"/>
      <c r="F32" s="689"/>
    </row>
    <row r="33" spans="1:6" x14ac:dyDescent="0.25">
      <c r="A33" s="691"/>
      <c r="B33" s="692"/>
      <c r="C33" s="692" t="s">
        <v>651</v>
      </c>
      <c r="D33" s="692"/>
      <c r="E33" s="693"/>
      <c r="F33" s="694"/>
    </row>
    <row r="34" spans="1:6" x14ac:dyDescent="0.25">
      <c r="A34" s="684" t="s">
        <v>667</v>
      </c>
      <c r="B34" s="685" t="s">
        <v>647</v>
      </c>
      <c r="C34" s="685" t="s">
        <v>566</v>
      </c>
      <c r="D34" s="685" t="s">
        <v>665</v>
      </c>
      <c r="E34" s="686"/>
      <c r="F34" s="687" t="s">
        <v>654</v>
      </c>
    </row>
    <row r="35" spans="1:6" x14ac:dyDescent="0.25">
      <c r="A35" s="688" t="s">
        <v>649</v>
      </c>
      <c r="B35" s="328"/>
      <c r="C35" s="330" t="s">
        <v>569</v>
      </c>
      <c r="D35" s="330"/>
      <c r="E35" s="361"/>
      <c r="F35" s="689"/>
    </row>
    <row r="36" spans="1:6" x14ac:dyDescent="0.25">
      <c r="A36" s="684" t="s">
        <v>220</v>
      </c>
      <c r="B36" s="685" t="s">
        <v>647</v>
      </c>
      <c r="C36" s="685" t="s">
        <v>566</v>
      </c>
      <c r="D36" s="685" t="s">
        <v>665</v>
      </c>
      <c r="E36" s="686"/>
      <c r="F36" s="687" t="s">
        <v>654</v>
      </c>
    </row>
    <row r="37" spans="1:6" x14ac:dyDescent="0.25">
      <c r="A37" s="688" t="s">
        <v>649</v>
      </c>
      <c r="B37" s="328"/>
      <c r="C37" s="330" t="s">
        <v>569</v>
      </c>
      <c r="D37" s="330"/>
      <c r="E37" s="361"/>
      <c r="F37" s="689"/>
    </row>
    <row r="38" spans="1:6" x14ac:dyDescent="0.25">
      <c r="A38" s="684" t="s">
        <v>221</v>
      </c>
      <c r="B38" s="685" t="s">
        <v>647</v>
      </c>
      <c r="C38" s="685" t="s">
        <v>566</v>
      </c>
      <c r="D38" s="685" t="s">
        <v>648</v>
      </c>
      <c r="E38" s="686"/>
      <c r="F38" s="687"/>
    </row>
    <row r="39" spans="1:6" x14ac:dyDescent="0.25">
      <c r="A39" s="688" t="s">
        <v>657</v>
      </c>
      <c r="B39" s="328"/>
      <c r="C39" s="330" t="s">
        <v>650</v>
      </c>
      <c r="D39" s="330"/>
      <c r="E39" s="361"/>
      <c r="F39" s="689"/>
    </row>
    <row r="40" spans="1:6" x14ac:dyDescent="0.25">
      <c r="A40" s="691"/>
      <c r="B40" s="692"/>
      <c r="C40" s="692" t="s">
        <v>569</v>
      </c>
      <c r="D40" s="692"/>
      <c r="E40" s="693"/>
      <c r="F40" s="694"/>
    </row>
    <row r="41" spans="1:6" x14ac:dyDescent="0.25">
      <c r="A41" s="1166" t="s">
        <v>668</v>
      </c>
      <c r="B41" s="1166"/>
      <c r="C41" s="1166"/>
      <c r="D41" s="1166"/>
      <c r="E41" s="1166"/>
      <c r="F41" s="1166"/>
    </row>
    <row r="42" spans="1:6" x14ac:dyDescent="0.25">
      <c r="A42" s="1120" t="s">
        <v>669</v>
      </c>
      <c r="B42" s="1120"/>
      <c r="C42" s="1120"/>
      <c r="D42" s="1120"/>
      <c r="E42" s="1120"/>
      <c r="F42" s="1120"/>
    </row>
    <row r="43" spans="1:6" x14ac:dyDescent="0.25">
      <c r="A43" s="1120"/>
      <c r="B43" s="1120"/>
      <c r="C43" s="1120"/>
      <c r="D43" s="1120"/>
      <c r="E43" s="1120"/>
      <c r="F43" s="1120"/>
    </row>
    <row r="44" spans="1:6" x14ac:dyDescent="0.25">
      <c r="A44" s="1081" t="s">
        <v>670</v>
      </c>
      <c r="B44" s="1081"/>
      <c r="C44" s="1081"/>
      <c r="D44" s="1081"/>
      <c r="E44" s="1081"/>
      <c r="F44" s="1081"/>
    </row>
    <row r="45" spans="1:6" x14ac:dyDescent="0.25">
      <c r="A45" s="1081"/>
      <c r="B45" s="1081"/>
      <c r="C45" s="1081"/>
      <c r="D45" s="1081"/>
      <c r="E45" s="1081"/>
      <c r="F45" s="1081"/>
    </row>
    <row r="46" spans="1:6" x14ac:dyDescent="0.25">
      <c r="A46" s="1081"/>
      <c r="B46" s="1081"/>
      <c r="C46" s="1081"/>
      <c r="D46" s="1081"/>
      <c r="E46" s="1081"/>
      <c r="F46" s="1081"/>
    </row>
    <row r="47" spans="1:6" ht="13.9" customHeight="1" x14ac:dyDescent="0.25">
      <c r="A47" s="1108" t="s">
        <v>671</v>
      </c>
      <c r="B47" s="1108"/>
      <c r="C47" s="1108"/>
      <c r="D47" s="1108"/>
      <c r="E47" s="1108"/>
      <c r="F47" s="1108"/>
    </row>
    <row r="48" spans="1:6" x14ac:dyDescent="0.25">
      <c r="A48" s="1108"/>
      <c r="B48" s="1108"/>
      <c r="C48" s="1108"/>
      <c r="D48" s="1108"/>
      <c r="E48" s="1108"/>
      <c r="F48" s="1108"/>
    </row>
    <row r="49" spans="1:6" x14ac:dyDescent="0.25">
      <c r="A49" s="1167" t="s">
        <v>672</v>
      </c>
      <c r="B49" s="1167"/>
      <c r="C49" s="1167"/>
      <c r="D49" s="1167"/>
      <c r="E49" s="1167"/>
      <c r="F49" s="1167"/>
    </row>
    <row r="50" spans="1:6" x14ac:dyDescent="0.25">
      <c r="A50" s="1167"/>
      <c r="B50" s="1167"/>
      <c r="C50" s="1167"/>
      <c r="D50" s="1167"/>
      <c r="E50" s="1167"/>
      <c r="F50" s="1167"/>
    </row>
  </sheetData>
  <sheetProtection algorithmName="SHA-512" hashValue="A2gKIEV7KDMvgNiGnebkzsGj386l5dhTgNb/Ds/zD5I2hml2p/KD6bVJvKp1EpU9+Rje5dQiBTzQNUGtS1szAg==" saltValue="nbPBo9h2wbXDuXlq+GAucQ==" spinCount="100000" sheet="1" objects="1" scenarios="1"/>
  <protectedRanges>
    <protectedRange algorithmName="SHA-512" hashValue="P7NGUEMZmTBYJ5TQakIx8eG8YNF1lmLfiWiSwntg8jvxavPrGCvoryFoHJdmqrpI93kGWlxTzYCRihTOlkkLqw==" saltValue="VUvLWxa4TVgg2uVcDqPDdA==" spinCount="100000" sqref="C4:H40" name="tableinfo"/>
  </protectedRanges>
  <mergeCells count="6">
    <mergeCell ref="A49:F50"/>
    <mergeCell ref="A47:F48"/>
    <mergeCell ref="D2:F2"/>
    <mergeCell ref="A41:F41"/>
    <mergeCell ref="A42:F43"/>
    <mergeCell ref="A44:F46"/>
  </mergeCells>
  <printOptions horizontalCentered="1"/>
  <pageMargins left="0.7" right="0.7" top="0.75" bottom="0.75" header="0.3" footer="0.3"/>
  <pageSetup scale="80" fitToHeight="0" orientation="portrait" r:id="rId1"/>
  <headerFooter>
    <oddFooter>&amp;C&amp;"Century Gothic,Regular"&amp;9Page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713CF-62FC-4487-9B4E-1925D59561EF}">
  <sheetPr codeName="Sheet43">
    <tabColor rgb="FF85A612"/>
  </sheetPr>
  <dimension ref="A1:H153"/>
  <sheetViews>
    <sheetView zoomScaleNormal="100" zoomScaleSheetLayoutView="130" workbookViewId="0">
      <pane ySplit="3" topLeftCell="A4" activePane="bottomLeft" state="frozen"/>
      <selection activeCell="A4" sqref="A4:F15"/>
      <selection pane="bottomLeft" activeCell="A4" sqref="A4:A59"/>
    </sheetView>
  </sheetViews>
  <sheetFormatPr defaultColWidth="8.7109375" defaultRowHeight="15" x14ac:dyDescent="0.25"/>
  <cols>
    <col min="1" max="1" width="16" style="58" customWidth="1"/>
    <col min="2" max="2" width="15.42578125" style="58" customWidth="1"/>
    <col min="3" max="3" width="42.140625" style="58" bestFit="1" customWidth="1"/>
    <col min="4" max="8" width="10.7109375" style="426" customWidth="1"/>
    <col min="9" max="53" width="10.7109375" customWidth="1"/>
    <col min="54" max="54" width="13.5703125" customWidth="1"/>
  </cols>
  <sheetData>
    <row r="1" spans="1:8" x14ac:dyDescent="0.25">
      <c r="A1" s="53" t="s">
        <v>84</v>
      </c>
      <c r="B1" s="453"/>
      <c r="C1" s="453"/>
      <c r="D1" s="453"/>
      <c r="E1" s="453"/>
      <c r="F1" s="453"/>
      <c r="G1" s="453"/>
      <c r="H1" s="454"/>
    </row>
    <row r="2" spans="1:8" x14ac:dyDescent="0.25">
      <c r="A2" s="187" t="s">
        <v>673</v>
      </c>
      <c r="B2" s="188"/>
      <c r="C2" s="188"/>
      <c r="D2" s="188"/>
      <c r="E2" s="166"/>
      <c r="F2" s="166"/>
      <c r="G2" s="166"/>
      <c r="H2" s="167"/>
    </row>
    <row r="3" spans="1:8" x14ac:dyDescent="0.25">
      <c r="A3" s="531" t="s">
        <v>304</v>
      </c>
      <c r="B3" s="60"/>
      <c r="C3" s="60"/>
      <c r="D3" s="60">
        <v>2020</v>
      </c>
      <c r="E3" s="60">
        <v>2021</v>
      </c>
      <c r="F3" s="60">
        <v>2022</v>
      </c>
      <c r="G3" s="60">
        <v>2023</v>
      </c>
      <c r="H3" s="386">
        <v>2024</v>
      </c>
    </row>
    <row r="4" spans="1:8" x14ac:dyDescent="0.25">
      <c r="A4" s="1181" t="s">
        <v>474</v>
      </c>
      <c r="B4" s="1181" t="s">
        <v>112</v>
      </c>
      <c r="C4" s="695" t="s">
        <v>565</v>
      </c>
      <c r="D4" s="696"/>
      <c r="E4" s="696"/>
      <c r="F4" s="696"/>
      <c r="G4" s="696"/>
      <c r="H4" s="697"/>
    </row>
    <row r="5" spans="1:8" x14ac:dyDescent="0.25">
      <c r="A5" s="1182"/>
      <c r="B5" s="1182"/>
      <c r="C5" s="646" t="s">
        <v>566</v>
      </c>
      <c r="D5" s="651">
        <v>65922</v>
      </c>
      <c r="E5" s="651">
        <v>71089</v>
      </c>
      <c r="F5" s="651">
        <v>60754</v>
      </c>
      <c r="G5" s="651">
        <v>72356</v>
      </c>
      <c r="H5" s="652">
        <v>72107</v>
      </c>
    </row>
    <row r="6" spans="1:8" x14ac:dyDescent="0.25">
      <c r="A6" s="1182"/>
      <c r="B6" s="1182"/>
      <c r="C6" s="646" t="s">
        <v>567</v>
      </c>
      <c r="D6" s="651">
        <v>16245</v>
      </c>
      <c r="E6" s="651">
        <v>18857</v>
      </c>
      <c r="F6" s="651">
        <v>27240</v>
      </c>
      <c r="G6" s="651">
        <v>17858</v>
      </c>
      <c r="H6" s="652">
        <v>22800</v>
      </c>
    </row>
    <row r="7" spans="1:8" x14ac:dyDescent="0.25">
      <c r="A7" s="1182"/>
      <c r="B7" s="1182"/>
      <c r="C7" s="646" t="s">
        <v>568</v>
      </c>
      <c r="D7" s="651">
        <v>0</v>
      </c>
      <c r="E7" s="651">
        <v>0</v>
      </c>
      <c r="F7" s="651">
        <v>0</v>
      </c>
      <c r="G7" s="651">
        <v>0</v>
      </c>
      <c r="H7" s="652">
        <v>0</v>
      </c>
    </row>
    <row r="8" spans="1:8" x14ac:dyDescent="0.25">
      <c r="A8" s="1182"/>
      <c r="B8" s="1182"/>
      <c r="C8" s="646" t="s">
        <v>569</v>
      </c>
      <c r="D8" s="651">
        <v>8945</v>
      </c>
      <c r="E8" s="651">
        <v>18575</v>
      </c>
      <c r="F8" s="651">
        <v>20980</v>
      </c>
      <c r="G8" s="651">
        <v>14371</v>
      </c>
      <c r="H8" s="652">
        <v>15113</v>
      </c>
    </row>
    <row r="9" spans="1:8" x14ac:dyDescent="0.25">
      <c r="A9" s="1182"/>
      <c r="B9" s="1182"/>
      <c r="C9" s="646" t="s">
        <v>570</v>
      </c>
      <c r="D9" s="651">
        <v>3540</v>
      </c>
      <c r="E9" s="651">
        <v>2054</v>
      </c>
      <c r="F9" s="651">
        <v>2378</v>
      </c>
      <c r="G9" s="651">
        <v>2496</v>
      </c>
      <c r="H9" s="652">
        <v>1685</v>
      </c>
    </row>
    <row r="10" spans="1:8" x14ac:dyDescent="0.25">
      <c r="A10" s="1182"/>
      <c r="B10" s="1182"/>
      <c r="C10" s="653" t="s">
        <v>571</v>
      </c>
      <c r="D10" s="698">
        <v>94652</v>
      </c>
      <c r="E10" s="698">
        <v>110575</v>
      </c>
      <c r="F10" s="698">
        <v>111352</v>
      </c>
      <c r="G10" s="698">
        <v>107080</v>
      </c>
      <c r="H10" s="699">
        <v>111704</v>
      </c>
    </row>
    <row r="11" spans="1:8" x14ac:dyDescent="0.25">
      <c r="A11" s="1182"/>
      <c r="B11" s="1182"/>
      <c r="C11" s="653" t="s">
        <v>572</v>
      </c>
      <c r="D11" s="698">
        <v>613440</v>
      </c>
      <c r="E11" s="698">
        <v>574321</v>
      </c>
      <c r="F11" s="698">
        <v>711682</v>
      </c>
      <c r="G11" s="698">
        <v>734348</v>
      </c>
      <c r="H11" s="699">
        <v>734369</v>
      </c>
    </row>
    <row r="12" spans="1:8" x14ac:dyDescent="0.25">
      <c r="A12" s="1182"/>
      <c r="B12" s="1182"/>
      <c r="C12" s="640" t="s">
        <v>573</v>
      </c>
      <c r="D12" s="700">
        <v>708092</v>
      </c>
      <c r="E12" s="700">
        <v>684896</v>
      </c>
      <c r="F12" s="700">
        <v>823035</v>
      </c>
      <c r="G12" s="700">
        <v>841428</v>
      </c>
      <c r="H12" s="701">
        <v>846074</v>
      </c>
    </row>
    <row r="13" spans="1:8" x14ac:dyDescent="0.25">
      <c r="A13" s="1182"/>
      <c r="B13" s="1182"/>
      <c r="C13" s="702" t="s">
        <v>674</v>
      </c>
      <c r="D13" s="703">
        <v>0.87</v>
      </c>
      <c r="E13" s="703">
        <v>0.84</v>
      </c>
      <c r="F13" s="703">
        <v>0.86</v>
      </c>
      <c r="G13" s="703">
        <v>0.87</v>
      </c>
      <c r="H13" s="704">
        <v>0.87</v>
      </c>
    </row>
    <row r="14" spans="1:8" x14ac:dyDescent="0.25">
      <c r="A14" s="1182"/>
      <c r="B14" s="1182"/>
      <c r="C14" s="601" t="s">
        <v>675</v>
      </c>
      <c r="D14" s="705">
        <v>0</v>
      </c>
      <c r="E14" s="705">
        <v>191</v>
      </c>
      <c r="F14" s="705">
        <v>0</v>
      </c>
      <c r="G14" s="705">
        <v>0</v>
      </c>
      <c r="H14" s="706">
        <v>0</v>
      </c>
    </row>
    <row r="15" spans="1:8" x14ac:dyDescent="0.25">
      <c r="A15" s="1182"/>
      <c r="B15" s="1182"/>
      <c r="C15" s="640" t="s">
        <v>576</v>
      </c>
      <c r="D15" s="705">
        <v>100035</v>
      </c>
      <c r="E15" s="705">
        <v>104279</v>
      </c>
      <c r="F15" s="705">
        <v>112740</v>
      </c>
      <c r="G15" s="705">
        <v>109211</v>
      </c>
      <c r="H15" s="706">
        <v>111133</v>
      </c>
    </row>
    <row r="16" spans="1:8" x14ac:dyDescent="0.25">
      <c r="A16" s="1182"/>
      <c r="B16" s="1182"/>
      <c r="C16" s="640" t="s">
        <v>577</v>
      </c>
      <c r="D16" s="943">
        <v>-5383</v>
      </c>
      <c r="E16" s="943">
        <v>6105</v>
      </c>
      <c r="F16" s="943">
        <v>-1387</v>
      </c>
      <c r="G16" s="943">
        <v>-2130</v>
      </c>
      <c r="H16" s="944">
        <v>571</v>
      </c>
    </row>
    <row r="17" spans="1:8" x14ac:dyDescent="0.25">
      <c r="A17" s="1182"/>
      <c r="B17" s="1183"/>
      <c r="C17" s="707" t="s">
        <v>578</v>
      </c>
      <c r="D17" s="703">
        <v>0.87</v>
      </c>
      <c r="E17" s="703">
        <v>0.84</v>
      </c>
      <c r="F17" s="703">
        <v>0.86</v>
      </c>
      <c r="G17" s="703">
        <v>0.87</v>
      </c>
      <c r="H17" s="704">
        <v>0.87</v>
      </c>
    </row>
    <row r="18" spans="1:8" x14ac:dyDescent="0.25">
      <c r="A18" s="1182"/>
      <c r="B18" s="1184" t="s">
        <v>114</v>
      </c>
      <c r="C18" s="695" t="s">
        <v>565</v>
      </c>
      <c r="D18" s="696"/>
      <c r="E18" s="696"/>
      <c r="F18" s="696"/>
      <c r="G18" s="696"/>
      <c r="H18" s="708"/>
    </row>
    <row r="19" spans="1:8" x14ac:dyDescent="0.25">
      <c r="A19" s="1182"/>
      <c r="B19" s="1185"/>
      <c r="C19" s="646" t="s">
        <v>566</v>
      </c>
      <c r="D19" s="651">
        <v>5945</v>
      </c>
      <c r="E19" s="651">
        <v>6066</v>
      </c>
      <c r="F19" s="651">
        <v>6589</v>
      </c>
      <c r="G19" s="651">
        <v>5472</v>
      </c>
      <c r="H19" s="652">
        <v>6896</v>
      </c>
    </row>
    <row r="20" spans="1:8" x14ac:dyDescent="0.25">
      <c r="A20" s="1182"/>
      <c r="B20" s="1185"/>
      <c r="C20" s="646" t="s">
        <v>567</v>
      </c>
      <c r="D20" s="651">
        <v>24360</v>
      </c>
      <c r="E20" s="651">
        <v>29279</v>
      </c>
      <c r="F20" s="651">
        <v>31202</v>
      </c>
      <c r="G20" s="651">
        <v>33255</v>
      </c>
      <c r="H20" s="652">
        <v>36022</v>
      </c>
    </row>
    <row r="21" spans="1:8" x14ac:dyDescent="0.25">
      <c r="A21" s="1182"/>
      <c r="B21" s="1185"/>
      <c r="C21" s="646" t="s">
        <v>568</v>
      </c>
      <c r="D21" s="651">
        <v>0</v>
      </c>
      <c r="E21" s="651">
        <v>0</v>
      </c>
      <c r="F21" s="651">
        <v>0</v>
      </c>
      <c r="G21" s="651">
        <v>0</v>
      </c>
      <c r="H21" s="652">
        <v>0</v>
      </c>
    </row>
    <row r="22" spans="1:8" x14ac:dyDescent="0.25">
      <c r="A22" s="1182"/>
      <c r="B22" s="1185"/>
      <c r="C22" s="646" t="s">
        <v>569</v>
      </c>
      <c r="D22" s="651">
        <v>1496</v>
      </c>
      <c r="E22" s="651">
        <v>208</v>
      </c>
      <c r="F22" s="651">
        <v>577</v>
      </c>
      <c r="G22" s="651">
        <v>1120</v>
      </c>
      <c r="H22" s="652">
        <v>677</v>
      </c>
    </row>
    <row r="23" spans="1:8" x14ac:dyDescent="0.25">
      <c r="A23" s="1182"/>
      <c r="B23" s="1185"/>
      <c r="C23" s="646" t="s">
        <v>570</v>
      </c>
      <c r="D23" s="651">
        <v>17717</v>
      </c>
      <c r="E23" s="651">
        <v>27242</v>
      </c>
      <c r="F23" s="651">
        <v>28333</v>
      </c>
      <c r="G23" s="651">
        <v>31104</v>
      </c>
      <c r="H23" s="652">
        <v>31237</v>
      </c>
    </row>
    <row r="24" spans="1:8" x14ac:dyDescent="0.25">
      <c r="A24" s="1182"/>
      <c r="B24" s="1185"/>
      <c r="C24" s="653" t="s">
        <v>571</v>
      </c>
      <c r="D24" s="698">
        <v>49518</v>
      </c>
      <c r="E24" s="698">
        <v>62794</v>
      </c>
      <c r="F24" s="698">
        <v>66701</v>
      </c>
      <c r="G24" s="698">
        <v>70950</v>
      </c>
      <c r="H24" s="699">
        <v>74832</v>
      </c>
    </row>
    <row r="25" spans="1:8" x14ac:dyDescent="0.25">
      <c r="A25" s="1182"/>
      <c r="B25" s="1185"/>
      <c r="C25" s="653" t="s">
        <v>572</v>
      </c>
      <c r="D25" s="698">
        <v>495863</v>
      </c>
      <c r="E25" s="698">
        <v>595596</v>
      </c>
      <c r="F25" s="698">
        <v>644344</v>
      </c>
      <c r="G25" s="698">
        <v>664094</v>
      </c>
      <c r="H25" s="699">
        <v>638667</v>
      </c>
    </row>
    <row r="26" spans="1:8" x14ac:dyDescent="0.25">
      <c r="A26" s="1182"/>
      <c r="B26" s="1185"/>
      <c r="C26" s="640" t="s">
        <v>573</v>
      </c>
      <c r="D26" s="700">
        <v>545381</v>
      </c>
      <c r="E26" s="700">
        <v>658390</v>
      </c>
      <c r="F26" s="700">
        <v>711046</v>
      </c>
      <c r="G26" s="700">
        <v>735044</v>
      </c>
      <c r="H26" s="701">
        <v>713500</v>
      </c>
    </row>
    <row r="27" spans="1:8" x14ac:dyDescent="0.25">
      <c r="A27" s="1182"/>
      <c r="B27" s="1185"/>
      <c r="C27" s="702" t="s">
        <v>674</v>
      </c>
      <c r="D27" s="703">
        <v>0.91</v>
      </c>
      <c r="E27" s="703">
        <v>0.9</v>
      </c>
      <c r="F27" s="703">
        <v>0.91</v>
      </c>
      <c r="G27" s="703">
        <v>0.9</v>
      </c>
      <c r="H27" s="704">
        <v>0.9</v>
      </c>
    </row>
    <row r="28" spans="1:8" x14ac:dyDescent="0.25">
      <c r="A28" s="1182"/>
      <c r="B28" s="1185"/>
      <c r="C28" s="601" t="s">
        <v>675</v>
      </c>
      <c r="D28" s="705">
        <v>0</v>
      </c>
      <c r="E28" s="705">
        <v>0</v>
      </c>
      <c r="F28" s="705">
        <v>0</v>
      </c>
      <c r="G28" s="705">
        <v>0</v>
      </c>
      <c r="H28" s="706">
        <v>0</v>
      </c>
    </row>
    <row r="29" spans="1:8" x14ac:dyDescent="0.25">
      <c r="A29" s="1182"/>
      <c r="B29" s="1185"/>
      <c r="C29" s="640" t="s">
        <v>576</v>
      </c>
      <c r="D29" s="705">
        <v>48879</v>
      </c>
      <c r="E29" s="705">
        <v>62540</v>
      </c>
      <c r="F29" s="705">
        <v>67321</v>
      </c>
      <c r="G29" s="705">
        <v>72886</v>
      </c>
      <c r="H29" s="706">
        <v>73990</v>
      </c>
    </row>
    <row r="30" spans="1:8" x14ac:dyDescent="0.25">
      <c r="A30" s="1182"/>
      <c r="B30" s="1185"/>
      <c r="C30" s="640" t="s">
        <v>577</v>
      </c>
      <c r="D30" s="943">
        <v>639</v>
      </c>
      <c r="E30" s="943">
        <v>254</v>
      </c>
      <c r="F30" s="943">
        <v>-620</v>
      </c>
      <c r="G30" s="943">
        <v>-1936</v>
      </c>
      <c r="H30" s="944">
        <v>843</v>
      </c>
    </row>
    <row r="31" spans="1:8" x14ac:dyDescent="0.25">
      <c r="A31" s="1182"/>
      <c r="B31" s="1186"/>
      <c r="C31" s="707" t="s">
        <v>578</v>
      </c>
      <c r="D31" s="703">
        <v>0.91</v>
      </c>
      <c r="E31" s="703">
        <v>0.9</v>
      </c>
      <c r="F31" s="703">
        <v>0.91</v>
      </c>
      <c r="G31" s="703">
        <v>0.9</v>
      </c>
      <c r="H31" s="704">
        <v>0.9</v>
      </c>
    </row>
    <row r="32" spans="1:8" x14ac:dyDescent="0.25">
      <c r="A32" s="1182"/>
      <c r="B32" s="1184" t="s">
        <v>113</v>
      </c>
      <c r="C32" s="695" t="s">
        <v>565</v>
      </c>
      <c r="D32" s="696"/>
      <c r="E32" s="696"/>
      <c r="F32" s="696"/>
      <c r="G32" s="696"/>
      <c r="H32" s="708"/>
    </row>
    <row r="33" spans="1:8" x14ac:dyDescent="0.25">
      <c r="A33" s="1182"/>
      <c r="B33" s="1185"/>
      <c r="C33" s="379" t="s">
        <v>566</v>
      </c>
      <c r="D33" s="458">
        <v>21036</v>
      </c>
      <c r="E33" s="458">
        <v>31984</v>
      </c>
      <c r="F33" s="458">
        <v>31526</v>
      </c>
      <c r="G33" s="458">
        <v>44608</v>
      </c>
      <c r="H33" s="459">
        <v>35050</v>
      </c>
    </row>
    <row r="34" spans="1:8" x14ac:dyDescent="0.25">
      <c r="A34" s="1182"/>
      <c r="B34" s="1185"/>
      <c r="C34" s="379" t="s">
        <v>567</v>
      </c>
      <c r="D34" s="458">
        <v>4734</v>
      </c>
      <c r="E34" s="458">
        <v>5960</v>
      </c>
      <c r="F34" s="458">
        <v>6529</v>
      </c>
      <c r="G34" s="458">
        <v>6896</v>
      </c>
      <c r="H34" s="459">
        <v>6328</v>
      </c>
    </row>
    <row r="35" spans="1:8" x14ac:dyDescent="0.25">
      <c r="A35" s="1182"/>
      <c r="B35" s="1185"/>
      <c r="C35" s="379" t="s">
        <v>568</v>
      </c>
      <c r="D35" s="458">
        <v>0</v>
      </c>
      <c r="E35" s="458">
        <v>0</v>
      </c>
      <c r="F35" s="458">
        <v>0</v>
      </c>
      <c r="G35" s="458">
        <v>0</v>
      </c>
      <c r="H35" s="459">
        <v>0</v>
      </c>
    </row>
    <row r="36" spans="1:8" x14ac:dyDescent="0.25">
      <c r="A36" s="1182"/>
      <c r="B36" s="1185"/>
      <c r="C36" s="379" t="s">
        <v>569</v>
      </c>
      <c r="D36" s="458">
        <v>16348</v>
      </c>
      <c r="E36" s="458">
        <v>16831</v>
      </c>
      <c r="F36" s="458">
        <v>16134</v>
      </c>
      <c r="G36" s="458">
        <v>13789</v>
      </c>
      <c r="H36" s="459">
        <v>23771</v>
      </c>
    </row>
    <row r="37" spans="1:8" x14ac:dyDescent="0.25">
      <c r="A37" s="1182"/>
      <c r="B37" s="1185"/>
      <c r="C37" s="379" t="s">
        <v>570</v>
      </c>
      <c r="D37" s="458">
        <v>0</v>
      </c>
      <c r="E37" s="458">
        <v>0</v>
      </c>
      <c r="F37" s="458">
        <v>0</v>
      </c>
      <c r="G37" s="458">
        <v>0</v>
      </c>
      <c r="H37" s="459">
        <v>0</v>
      </c>
    </row>
    <row r="38" spans="1:8" x14ac:dyDescent="0.25">
      <c r="A38" s="1182"/>
      <c r="B38" s="1185"/>
      <c r="C38" s="709" t="s">
        <v>676</v>
      </c>
      <c r="D38" s="475">
        <v>42119</v>
      </c>
      <c r="E38" s="475">
        <v>54775</v>
      </c>
      <c r="F38" s="475">
        <v>54188</v>
      </c>
      <c r="G38" s="475">
        <v>65293</v>
      </c>
      <c r="H38" s="566">
        <v>65148</v>
      </c>
    </row>
    <row r="39" spans="1:8" x14ac:dyDescent="0.25">
      <c r="A39" s="1182"/>
      <c r="B39" s="1185"/>
      <c r="C39" s="709" t="s">
        <v>572</v>
      </c>
      <c r="D39" s="475">
        <v>64302</v>
      </c>
      <c r="E39" s="475">
        <v>101534</v>
      </c>
      <c r="F39" s="475">
        <v>118651</v>
      </c>
      <c r="G39" s="475">
        <v>108157</v>
      </c>
      <c r="H39" s="566">
        <v>121848</v>
      </c>
    </row>
    <row r="40" spans="1:8" x14ac:dyDescent="0.25">
      <c r="A40" s="1182"/>
      <c r="B40" s="1185"/>
      <c r="C40" s="601" t="s">
        <v>573</v>
      </c>
      <c r="D40" s="710">
        <v>106420</v>
      </c>
      <c r="E40" s="710">
        <v>156309</v>
      </c>
      <c r="F40" s="710">
        <v>172839</v>
      </c>
      <c r="G40" s="710">
        <v>173451</v>
      </c>
      <c r="H40" s="711">
        <v>186995</v>
      </c>
    </row>
    <row r="41" spans="1:8" x14ac:dyDescent="0.25">
      <c r="A41" s="1182"/>
      <c r="B41" s="1185"/>
      <c r="C41" s="702" t="s">
        <v>674</v>
      </c>
      <c r="D41" s="712">
        <v>0.6</v>
      </c>
      <c r="E41" s="712">
        <v>0.65</v>
      </c>
      <c r="F41" s="712">
        <v>0.69</v>
      </c>
      <c r="G41" s="712">
        <v>0.62</v>
      </c>
      <c r="H41" s="713">
        <v>0.65</v>
      </c>
    </row>
    <row r="42" spans="1:8" x14ac:dyDescent="0.25">
      <c r="A42" s="1182"/>
      <c r="B42" s="1185"/>
      <c r="C42" s="601" t="s">
        <v>675</v>
      </c>
      <c r="D42" s="714">
        <v>38721</v>
      </c>
      <c r="E42" s="714">
        <v>51022</v>
      </c>
      <c r="F42" s="714">
        <v>49966</v>
      </c>
      <c r="G42" s="714">
        <v>61115</v>
      </c>
      <c r="H42" s="715">
        <v>61245</v>
      </c>
    </row>
    <row r="43" spans="1:8" x14ac:dyDescent="0.25">
      <c r="A43" s="1182"/>
      <c r="B43" s="1185"/>
      <c r="C43" s="640" t="s">
        <v>576</v>
      </c>
      <c r="D43" s="714">
        <v>3339</v>
      </c>
      <c r="E43" s="714">
        <v>3751</v>
      </c>
      <c r="F43" s="714">
        <v>4216</v>
      </c>
      <c r="G43" s="714">
        <v>4186</v>
      </c>
      <c r="H43" s="715">
        <v>3902</v>
      </c>
    </row>
    <row r="44" spans="1:8" x14ac:dyDescent="0.25">
      <c r="A44" s="1182"/>
      <c r="B44" s="1185"/>
      <c r="C44" s="640" t="s">
        <v>577</v>
      </c>
      <c r="D44" s="945">
        <v>59</v>
      </c>
      <c r="E44" s="945">
        <v>2</v>
      </c>
      <c r="F44" s="945">
        <v>6</v>
      </c>
      <c r="G44" s="945">
        <v>-8</v>
      </c>
      <c r="H44" s="946">
        <v>0</v>
      </c>
    </row>
    <row r="45" spans="1:8" x14ac:dyDescent="0.25">
      <c r="A45" s="1182"/>
      <c r="B45" s="1186"/>
      <c r="C45" s="707" t="s">
        <v>578</v>
      </c>
      <c r="D45" s="712">
        <v>0.95</v>
      </c>
      <c r="E45" s="712">
        <v>0.96</v>
      </c>
      <c r="F45" s="712">
        <v>0.97</v>
      </c>
      <c r="G45" s="712">
        <v>0.96</v>
      </c>
      <c r="H45" s="713">
        <v>0.97</v>
      </c>
    </row>
    <row r="46" spans="1:8" x14ac:dyDescent="0.25">
      <c r="A46" s="1182"/>
      <c r="B46" s="1182" t="s">
        <v>677</v>
      </c>
      <c r="C46" s="716" t="s">
        <v>565</v>
      </c>
      <c r="D46" s="717"/>
      <c r="E46" s="717"/>
      <c r="F46" s="718"/>
      <c r="G46" s="718"/>
      <c r="H46" s="719"/>
    </row>
    <row r="47" spans="1:8" x14ac:dyDescent="0.25">
      <c r="A47" s="1182"/>
      <c r="B47" s="1182"/>
      <c r="C47" s="720" t="s">
        <v>566</v>
      </c>
      <c r="D47" s="721">
        <v>92902</v>
      </c>
      <c r="E47" s="721">
        <v>109139</v>
      </c>
      <c r="F47" s="722">
        <v>98869</v>
      </c>
      <c r="G47" s="722">
        <v>122435</v>
      </c>
      <c r="H47" s="723">
        <v>114052</v>
      </c>
    </row>
    <row r="48" spans="1:8" x14ac:dyDescent="0.25">
      <c r="A48" s="1182"/>
      <c r="B48" s="1182"/>
      <c r="C48" s="720" t="s">
        <v>567</v>
      </c>
      <c r="D48" s="721">
        <v>45340</v>
      </c>
      <c r="E48" s="721">
        <v>54096</v>
      </c>
      <c r="F48" s="722">
        <v>64971</v>
      </c>
      <c r="G48" s="722">
        <v>58010</v>
      </c>
      <c r="H48" s="723">
        <v>65150</v>
      </c>
    </row>
    <row r="49" spans="1:8" x14ac:dyDescent="0.25">
      <c r="A49" s="1182"/>
      <c r="B49" s="1182"/>
      <c r="C49" s="720" t="s">
        <v>568</v>
      </c>
      <c r="D49" s="721">
        <v>0</v>
      </c>
      <c r="E49" s="721">
        <v>0</v>
      </c>
      <c r="F49" s="721">
        <v>0</v>
      </c>
      <c r="G49" s="721">
        <v>0</v>
      </c>
      <c r="H49" s="724">
        <v>0</v>
      </c>
    </row>
    <row r="50" spans="1:8" x14ac:dyDescent="0.25">
      <c r="A50" s="1182"/>
      <c r="B50" s="1182"/>
      <c r="C50" s="720" t="s">
        <v>569</v>
      </c>
      <c r="D50" s="721">
        <v>26790</v>
      </c>
      <c r="E50" s="721">
        <v>35613</v>
      </c>
      <c r="F50" s="721">
        <v>37691</v>
      </c>
      <c r="G50" s="721">
        <v>29279</v>
      </c>
      <c r="H50" s="724">
        <v>39561</v>
      </c>
    </row>
    <row r="51" spans="1:8" x14ac:dyDescent="0.25">
      <c r="A51" s="1182"/>
      <c r="B51" s="1182"/>
      <c r="C51" s="720" t="s">
        <v>570</v>
      </c>
      <c r="D51" s="721">
        <v>21257</v>
      </c>
      <c r="E51" s="721">
        <v>29296</v>
      </c>
      <c r="F51" s="721">
        <v>30711</v>
      </c>
      <c r="G51" s="721">
        <v>33600</v>
      </c>
      <c r="H51" s="724">
        <v>32921</v>
      </c>
    </row>
    <row r="52" spans="1:8" x14ac:dyDescent="0.25">
      <c r="A52" s="1182"/>
      <c r="B52" s="1182"/>
      <c r="C52" s="653" t="s">
        <v>571</v>
      </c>
      <c r="D52" s="698">
        <v>186288</v>
      </c>
      <c r="E52" s="698">
        <v>228144</v>
      </c>
      <c r="F52" s="698">
        <v>232242</v>
      </c>
      <c r="G52" s="698">
        <v>243324</v>
      </c>
      <c r="H52" s="699">
        <v>251684</v>
      </c>
    </row>
    <row r="53" spans="1:8" x14ac:dyDescent="0.25">
      <c r="A53" s="1182"/>
      <c r="B53" s="1182"/>
      <c r="C53" s="653" t="s">
        <v>572</v>
      </c>
      <c r="D53" s="698">
        <v>1173605</v>
      </c>
      <c r="E53" s="698">
        <v>1271451</v>
      </c>
      <c r="F53" s="698">
        <v>1474677</v>
      </c>
      <c r="G53" s="698">
        <v>1506599</v>
      </c>
      <c r="H53" s="699">
        <v>1494884</v>
      </c>
    </row>
    <row r="54" spans="1:8" x14ac:dyDescent="0.25">
      <c r="A54" s="1182"/>
      <c r="B54" s="1182"/>
      <c r="C54" s="725" t="s">
        <v>573</v>
      </c>
      <c r="D54" s="726">
        <v>1359893</v>
      </c>
      <c r="E54" s="726">
        <v>1499595</v>
      </c>
      <c r="F54" s="726">
        <v>1706919</v>
      </c>
      <c r="G54" s="726">
        <v>1749923</v>
      </c>
      <c r="H54" s="727">
        <v>1746569</v>
      </c>
    </row>
    <row r="55" spans="1:8" x14ac:dyDescent="0.25">
      <c r="A55" s="1182"/>
      <c r="B55" s="1182"/>
      <c r="C55" s="702" t="s">
        <v>674</v>
      </c>
      <c r="D55" s="703">
        <v>0.86</v>
      </c>
      <c r="E55" s="703">
        <v>0.85</v>
      </c>
      <c r="F55" s="703">
        <v>0.86</v>
      </c>
      <c r="G55" s="703">
        <v>0.86</v>
      </c>
      <c r="H55" s="704">
        <v>0.86</v>
      </c>
    </row>
    <row r="56" spans="1:8" x14ac:dyDescent="0.25">
      <c r="A56" s="1182"/>
      <c r="B56" s="1182"/>
      <c r="C56" s="728" t="s">
        <v>675</v>
      </c>
      <c r="D56" s="729">
        <v>38721</v>
      </c>
      <c r="E56" s="729">
        <v>51213</v>
      </c>
      <c r="F56" s="729">
        <v>49966</v>
      </c>
      <c r="G56" s="729">
        <v>61115</v>
      </c>
      <c r="H56" s="730">
        <v>61245</v>
      </c>
    </row>
    <row r="57" spans="1:8" x14ac:dyDescent="0.25">
      <c r="A57" s="1182"/>
      <c r="B57" s="1182"/>
      <c r="C57" s="725" t="s">
        <v>576</v>
      </c>
      <c r="D57" s="729">
        <v>152253</v>
      </c>
      <c r="E57" s="729">
        <v>170570</v>
      </c>
      <c r="F57" s="729">
        <v>184276</v>
      </c>
      <c r="G57" s="729">
        <v>186282</v>
      </c>
      <c r="H57" s="730">
        <v>189024</v>
      </c>
    </row>
    <row r="58" spans="1:8" x14ac:dyDescent="0.25">
      <c r="A58" s="1182"/>
      <c r="B58" s="1182"/>
      <c r="C58" s="725" t="s">
        <v>577</v>
      </c>
      <c r="D58" s="947">
        <v>-4686</v>
      </c>
      <c r="E58" s="947">
        <v>6361</v>
      </c>
      <c r="F58" s="947">
        <v>-2000</v>
      </c>
      <c r="G58" s="947">
        <v>-4074</v>
      </c>
      <c r="H58" s="948">
        <v>1414</v>
      </c>
    </row>
    <row r="59" spans="1:8" x14ac:dyDescent="0.25">
      <c r="A59" s="1182"/>
      <c r="B59" s="1182"/>
      <c r="C59" s="731" t="s">
        <v>578</v>
      </c>
      <c r="D59" s="732">
        <v>0.89</v>
      </c>
      <c r="E59" s="732">
        <v>0.88</v>
      </c>
      <c r="F59" s="732">
        <v>0.89</v>
      </c>
      <c r="G59" s="732">
        <v>0.89</v>
      </c>
      <c r="H59" s="733">
        <v>0.89</v>
      </c>
    </row>
    <row r="60" spans="1:8" x14ac:dyDescent="0.25">
      <c r="A60" s="1188" t="s">
        <v>475</v>
      </c>
      <c r="B60" s="1181" t="s">
        <v>112</v>
      </c>
      <c r="C60" s="716" t="s">
        <v>565</v>
      </c>
      <c r="D60" s="717"/>
      <c r="E60" s="717"/>
      <c r="F60" s="717"/>
      <c r="G60" s="717"/>
      <c r="H60" s="734"/>
    </row>
    <row r="61" spans="1:8" x14ac:dyDescent="0.25">
      <c r="A61" s="1188"/>
      <c r="B61" s="1182"/>
      <c r="C61" s="720" t="s">
        <v>566</v>
      </c>
      <c r="D61" s="721">
        <v>1256</v>
      </c>
      <c r="E61" s="721">
        <v>1150</v>
      </c>
      <c r="F61" s="721">
        <v>1256</v>
      </c>
      <c r="G61" s="721">
        <v>1210</v>
      </c>
      <c r="H61" s="724">
        <v>1233</v>
      </c>
    </row>
    <row r="62" spans="1:8" x14ac:dyDescent="0.25">
      <c r="A62" s="1188"/>
      <c r="B62" s="1182"/>
      <c r="C62" s="720" t="s">
        <v>567</v>
      </c>
      <c r="D62" s="721">
        <v>2470</v>
      </c>
      <c r="E62" s="721">
        <v>1213</v>
      </c>
      <c r="F62" s="721">
        <v>1270</v>
      </c>
      <c r="G62" s="721">
        <v>1167</v>
      </c>
      <c r="H62" s="724">
        <v>1082</v>
      </c>
    </row>
    <row r="63" spans="1:8" x14ac:dyDescent="0.25">
      <c r="A63" s="1188"/>
      <c r="B63" s="1182"/>
      <c r="C63" s="720" t="s">
        <v>568</v>
      </c>
      <c r="D63" s="721">
        <v>0</v>
      </c>
      <c r="E63" s="721">
        <v>0</v>
      </c>
      <c r="F63" s="721">
        <v>0</v>
      </c>
      <c r="G63" s="721">
        <v>0</v>
      </c>
      <c r="H63" s="724">
        <v>0</v>
      </c>
    </row>
    <row r="64" spans="1:8" x14ac:dyDescent="0.25">
      <c r="A64" s="1188"/>
      <c r="B64" s="1182"/>
      <c r="C64" s="720" t="s">
        <v>569</v>
      </c>
      <c r="D64" s="721">
        <v>13990</v>
      </c>
      <c r="E64" s="721">
        <v>13174</v>
      </c>
      <c r="F64" s="721">
        <v>14576</v>
      </c>
      <c r="G64" s="721">
        <v>15601</v>
      </c>
      <c r="H64" s="724">
        <v>16827</v>
      </c>
    </row>
    <row r="65" spans="1:8" x14ac:dyDescent="0.25">
      <c r="A65" s="1188"/>
      <c r="B65" s="1182"/>
      <c r="C65" s="720" t="s">
        <v>570</v>
      </c>
      <c r="D65" s="721">
        <v>0</v>
      </c>
      <c r="E65" s="721">
        <v>0</v>
      </c>
      <c r="F65" s="721">
        <v>0</v>
      </c>
      <c r="G65" s="721">
        <v>0</v>
      </c>
      <c r="H65" s="724">
        <v>0</v>
      </c>
    </row>
    <row r="66" spans="1:8" x14ac:dyDescent="0.25">
      <c r="A66" s="1188"/>
      <c r="B66" s="1182"/>
      <c r="C66" s="653" t="s">
        <v>571</v>
      </c>
      <c r="D66" s="698">
        <v>17716</v>
      </c>
      <c r="E66" s="698">
        <v>15537</v>
      </c>
      <c r="F66" s="698">
        <v>17101</v>
      </c>
      <c r="G66" s="698">
        <v>17978</v>
      </c>
      <c r="H66" s="699">
        <v>19141</v>
      </c>
    </row>
    <row r="67" spans="1:8" x14ac:dyDescent="0.25">
      <c r="A67" s="1188"/>
      <c r="B67" s="1182"/>
      <c r="C67" s="653" t="s">
        <v>572</v>
      </c>
      <c r="D67" s="698">
        <v>20458</v>
      </c>
      <c r="E67" s="698">
        <v>20115</v>
      </c>
      <c r="F67" s="698">
        <v>20808</v>
      </c>
      <c r="G67" s="698">
        <v>23897</v>
      </c>
      <c r="H67" s="699">
        <v>24203</v>
      </c>
    </row>
    <row r="68" spans="1:8" x14ac:dyDescent="0.25">
      <c r="A68" s="1188"/>
      <c r="B68" s="1182"/>
      <c r="C68" s="725" t="s">
        <v>573</v>
      </c>
      <c r="D68" s="726">
        <v>38174</v>
      </c>
      <c r="E68" s="726">
        <v>35652</v>
      </c>
      <c r="F68" s="726">
        <v>37909</v>
      </c>
      <c r="G68" s="726">
        <v>41875</v>
      </c>
      <c r="H68" s="727">
        <v>43344</v>
      </c>
    </row>
    <row r="69" spans="1:8" x14ac:dyDescent="0.25">
      <c r="A69" s="1188"/>
      <c r="B69" s="1182"/>
      <c r="C69" s="702" t="s">
        <v>674</v>
      </c>
      <c r="D69" s="703">
        <v>0.54</v>
      </c>
      <c r="E69" s="703">
        <v>0.56000000000000005</v>
      </c>
      <c r="F69" s="703">
        <v>0.55000000000000004</v>
      </c>
      <c r="G69" s="703">
        <v>0.56999999999999995</v>
      </c>
      <c r="H69" s="704">
        <v>0.56000000000000005</v>
      </c>
    </row>
    <row r="70" spans="1:8" x14ac:dyDescent="0.25">
      <c r="A70" s="1188"/>
      <c r="B70" s="1182"/>
      <c r="C70" s="728" t="s">
        <v>675</v>
      </c>
      <c r="D70" s="729">
        <v>11938</v>
      </c>
      <c r="E70" s="729">
        <v>10954</v>
      </c>
      <c r="F70" s="729">
        <v>11835</v>
      </c>
      <c r="G70" s="729">
        <v>11801</v>
      </c>
      <c r="H70" s="730">
        <v>14188</v>
      </c>
    </row>
    <row r="71" spans="1:8" x14ac:dyDescent="0.25">
      <c r="A71" s="1188"/>
      <c r="B71" s="1182"/>
      <c r="C71" s="725" t="s">
        <v>576</v>
      </c>
      <c r="D71" s="729">
        <v>5025</v>
      </c>
      <c r="E71" s="729">
        <v>5210</v>
      </c>
      <c r="F71" s="729">
        <v>5727</v>
      </c>
      <c r="G71" s="729">
        <v>6003</v>
      </c>
      <c r="H71" s="730">
        <v>6352</v>
      </c>
    </row>
    <row r="72" spans="1:8" x14ac:dyDescent="0.25">
      <c r="A72" s="1188"/>
      <c r="B72" s="1182"/>
      <c r="C72" s="725" t="s">
        <v>577</v>
      </c>
      <c r="D72" s="947">
        <v>753</v>
      </c>
      <c r="E72" s="947">
        <v>-627</v>
      </c>
      <c r="F72" s="947">
        <v>-460</v>
      </c>
      <c r="G72" s="947">
        <v>174</v>
      </c>
      <c r="H72" s="948">
        <v>-1399</v>
      </c>
    </row>
    <row r="73" spans="1:8" x14ac:dyDescent="0.25">
      <c r="A73" s="1188"/>
      <c r="B73" s="1183"/>
      <c r="C73" s="735" t="s">
        <v>578</v>
      </c>
      <c r="D73" s="703">
        <v>0.78</v>
      </c>
      <c r="E73" s="703">
        <v>0.81</v>
      </c>
      <c r="F73" s="703">
        <v>0.8</v>
      </c>
      <c r="G73" s="703">
        <v>0.79</v>
      </c>
      <c r="H73" s="704">
        <v>0.83</v>
      </c>
    </row>
    <row r="74" spans="1:8" x14ac:dyDescent="0.25">
      <c r="A74" s="1188" t="s">
        <v>476</v>
      </c>
      <c r="B74" s="1182" t="s">
        <v>112</v>
      </c>
      <c r="C74" s="695" t="s">
        <v>565</v>
      </c>
      <c r="D74" s="696"/>
      <c r="E74" s="696"/>
      <c r="F74" s="696"/>
      <c r="G74" s="696"/>
      <c r="H74" s="708"/>
    </row>
    <row r="75" spans="1:8" x14ac:dyDescent="0.25">
      <c r="A75" s="1188"/>
      <c r="B75" s="1182"/>
      <c r="C75" s="646" t="s">
        <v>566</v>
      </c>
      <c r="D75" s="651">
        <v>2067</v>
      </c>
      <c r="E75" s="651">
        <v>2040</v>
      </c>
      <c r="F75" s="651">
        <v>2043</v>
      </c>
      <c r="G75" s="651">
        <v>2274</v>
      </c>
      <c r="H75" s="652">
        <v>2329</v>
      </c>
    </row>
    <row r="76" spans="1:8" x14ac:dyDescent="0.25">
      <c r="A76" s="1188"/>
      <c r="B76" s="1182"/>
      <c r="C76" s="646" t="s">
        <v>567</v>
      </c>
      <c r="D76" s="651">
        <v>999</v>
      </c>
      <c r="E76" s="651">
        <v>1043</v>
      </c>
      <c r="F76" s="651">
        <v>941</v>
      </c>
      <c r="G76" s="651">
        <v>822</v>
      </c>
      <c r="H76" s="652">
        <v>950</v>
      </c>
    </row>
    <row r="77" spans="1:8" x14ac:dyDescent="0.25">
      <c r="A77" s="1188"/>
      <c r="B77" s="1182"/>
      <c r="C77" s="646" t="s">
        <v>568</v>
      </c>
      <c r="D77" s="651">
        <v>0</v>
      </c>
      <c r="E77" s="651">
        <v>0</v>
      </c>
      <c r="F77" s="651">
        <v>0</v>
      </c>
      <c r="G77" s="651">
        <v>0</v>
      </c>
      <c r="H77" s="652">
        <v>0</v>
      </c>
    </row>
    <row r="78" spans="1:8" x14ac:dyDescent="0.25">
      <c r="A78" s="1188"/>
      <c r="B78" s="1182"/>
      <c r="C78" s="646" t="s">
        <v>569</v>
      </c>
      <c r="D78" s="651">
        <v>1034</v>
      </c>
      <c r="E78" s="651">
        <v>4077</v>
      </c>
      <c r="F78" s="651">
        <v>2053</v>
      </c>
      <c r="G78" s="651">
        <v>2763</v>
      </c>
      <c r="H78" s="652">
        <v>1345</v>
      </c>
    </row>
    <row r="79" spans="1:8" x14ac:dyDescent="0.25">
      <c r="A79" s="1188"/>
      <c r="B79" s="1182"/>
      <c r="C79" s="646" t="s">
        <v>570</v>
      </c>
      <c r="D79" s="651">
        <v>198</v>
      </c>
      <c r="E79" s="651">
        <v>258</v>
      </c>
      <c r="F79" s="651">
        <v>229</v>
      </c>
      <c r="G79" s="651">
        <v>272</v>
      </c>
      <c r="H79" s="652">
        <v>261</v>
      </c>
    </row>
    <row r="80" spans="1:8" x14ac:dyDescent="0.25">
      <c r="A80" s="1188"/>
      <c r="B80" s="1182"/>
      <c r="C80" s="653" t="s">
        <v>571</v>
      </c>
      <c r="D80" s="698">
        <v>4298</v>
      </c>
      <c r="E80" s="698">
        <v>7418</v>
      </c>
      <c r="F80" s="698">
        <v>5266</v>
      </c>
      <c r="G80" s="698">
        <v>6131</v>
      </c>
      <c r="H80" s="699">
        <v>4885</v>
      </c>
    </row>
    <row r="81" spans="1:8" x14ac:dyDescent="0.25">
      <c r="A81" s="1188"/>
      <c r="B81" s="1182"/>
      <c r="C81" s="653" t="s">
        <v>572</v>
      </c>
      <c r="D81" s="698">
        <v>29385</v>
      </c>
      <c r="E81" s="698">
        <v>30785</v>
      </c>
      <c r="F81" s="698">
        <v>29189</v>
      </c>
      <c r="G81" s="698">
        <v>32582</v>
      </c>
      <c r="H81" s="699">
        <v>34396</v>
      </c>
    </row>
    <row r="82" spans="1:8" x14ac:dyDescent="0.25">
      <c r="A82" s="1188"/>
      <c r="B82" s="1182"/>
      <c r="C82" s="640" t="s">
        <v>573</v>
      </c>
      <c r="D82" s="700">
        <v>33683</v>
      </c>
      <c r="E82" s="700">
        <v>38203</v>
      </c>
      <c r="F82" s="700">
        <v>34455</v>
      </c>
      <c r="G82" s="700">
        <v>38713</v>
      </c>
      <c r="H82" s="701">
        <v>39282</v>
      </c>
    </row>
    <row r="83" spans="1:8" x14ac:dyDescent="0.25">
      <c r="A83" s="1188"/>
      <c r="B83" s="1182"/>
      <c r="C83" s="702" t="s">
        <v>674</v>
      </c>
      <c r="D83" s="703">
        <v>0.87</v>
      </c>
      <c r="E83" s="703">
        <v>0.81</v>
      </c>
      <c r="F83" s="703">
        <v>0.85</v>
      </c>
      <c r="G83" s="703">
        <v>0.84</v>
      </c>
      <c r="H83" s="704">
        <v>0.88</v>
      </c>
    </row>
    <row r="84" spans="1:8" x14ac:dyDescent="0.25">
      <c r="A84" s="1188"/>
      <c r="B84" s="1182"/>
      <c r="C84" s="601" t="s">
        <v>675</v>
      </c>
      <c r="D84" s="705">
        <v>0</v>
      </c>
      <c r="E84" s="705">
        <v>0</v>
      </c>
      <c r="F84" s="705">
        <v>0</v>
      </c>
      <c r="G84" s="705">
        <v>0</v>
      </c>
      <c r="H84" s="706">
        <v>0</v>
      </c>
    </row>
    <row r="85" spans="1:8" x14ac:dyDescent="0.25">
      <c r="A85" s="1188"/>
      <c r="B85" s="1182"/>
      <c r="C85" s="640" t="s">
        <v>576</v>
      </c>
      <c r="D85" s="705">
        <v>7727</v>
      </c>
      <c r="E85" s="705">
        <v>7315</v>
      </c>
      <c r="F85" s="705">
        <v>6635</v>
      </c>
      <c r="G85" s="705">
        <v>6579</v>
      </c>
      <c r="H85" s="706">
        <v>5792</v>
      </c>
    </row>
    <row r="86" spans="1:8" x14ac:dyDescent="0.25">
      <c r="A86" s="1188"/>
      <c r="B86" s="1182"/>
      <c r="C86" s="640" t="s">
        <v>577</v>
      </c>
      <c r="D86" s="943">
        <v>-3429</v>
      </c>
      <c r="E86" s="943">
        <v>103</v>
      </c>
      <c r="F86" s="943">
        <v>-1369</v>
      </c>
      <c r="G86" s="943">
        <v>-448</v>
      </c>
      <c r="H86" s="944">
        <v>-907</v>
      </c>
    </row>
    <row r="87" spans="1:8" x14ac:dyDescent="0.25">
      <c r="A87" s="1188"/>
      <c r="B87" s="1183"/>
      <c r="C87" s="707" t="s">
        <v>578</v>
      </c>
      <c r="D87" s="703">
        <v>0.87</v>
      </c>
      <c r="E87" s="703">
        <v>0.81</v>
      </c>
      <c r="F87" s="703">
        <v>0.85</v>
      </c>
      <c r="G87" s="703">
        <v>0.84</v>
      </c>
      <c r="H87" s="704">
        <v>0.88</v>
      </c>
    </row>
    <row r="88" spans="1:8" x14ac:dyDescent="0.25">
      <c r="A88" s="1188"/>
      <c r="B88" s="1181" t="s">
        <v>231</v>
      </c>
      <c r="C88" s="695" t="s">
        <v>565</v>
      </c>
      <c r="D88" s="696"/>
      <c r="E88" s="696"/>
      <c r="F88" s="696"/>
      <c r="G88" s="696"/>
      <c r="H88" s="708"/>
    </row>
    <row r="89" spans="1:8" x14ac:dyDescent="0.25">
      <c r="A89" s="1188"/>
      <c r="B89" s="1182"/>
      <c r="C89" s="646" t="s">
        <v>566</v>
      </c>
      <c r="D89" s="651">
        <v>0</v>
      </c>
      <c r="E89" s="651">
        <v>0</v>
      </c>
      <c r="F89" s="651">
        <v>0</v>
      </c>
      <c r="G89" s="651">
        <v>0</v>
      </c>
      <c r="H89" s="652">
        <v>0</v>
      </c>
    </row>
    <row r="90" spans="1:8" x14ac:dyDescent="0.25">
      <c r="A90" s="1188"/>
      <c r="B90" s="1182"/>
      <c r="C90" s="646" t="s">
        <v>567</v>
      </c>
      <c r="D90" s="651">
        <v>980</v>
      </c>
      <c r="E90" s="651">
        <v>0</v>
      </c>
      <c r="F90" s="651">
        <v>0</v>
      </c>
      <c r="G90" s="651">
        <v>0</v>
      </c>
      <c r="H90" s="652">
        <v>0</v>
      </c>
    </row>
    <row r="91" spans="1:8" x14ac:dyDescent="0.25">
      <c r="A91" s="1188"/>
      <c r="B91" s="1182"/>
      <c r="C91" s="646" t="s">
        <v>568</v>
      </c>
      <c r="D91" s="651">
        <v>49218</v>
      </c>
      <c r="E91" s="651">
        <v>43020</v>
      </c>
      <c r="F91" s="651">
        <v>34719</v>
      </c>
      <c r="G91" s="651">
        <v>44308</v>
      </c>
      <c r="H91" s="652">
        <v>42606</v>
      </c>
    </row>
    <row r="92" spans="1:8" x14ac:dyDescent="0.25">
      <c r="A92" s="1188"/>
      <c r="B92" s="1182"/>
      <c r="C92" s="646" t="s">
        <v>569</v>
      </c>
      <c r="D92" s="651">
        <v>77</v>
      </c>
      <c r="E92" s="651">
        <v>42</v>
      </c>
      <c r="F92" s="651">
        <v>47</v>
      </c>
      <c r="G92" s="651">
        <v>21</v>
      </c>
      <c r="H92" s="652">
        <v>87</v>
      </c>
    </row>
    <row r="93" spans="1:8" x14ac:dyDescent="0.25">
      <c r="A93" s="1188"/>
      <c r="B93" s="1182"/>
      <c r="C93" s="646" t="s">
        <v>570</v>
      </c>
      <c r="D93" s="651">
        <v>1986</v>
      </c>
      <c r="E93" s="651">
        <v>1928</v>
      </c>
      <c r="F93" s="651">
        <v>1608</v>
      </c>
      <c r="G93" s="651">
        <v>1893</v>
      </c>
      <c r="H93" s="652">
        <v>1776</v>
      </c>
    </row>
    <row r="94" spans="1:8" x14ac:dyDescent="0.25">
      <c r="A94" s="1188"/>
      <c r="B94" s="1182"/>
      <c r="C94" s="653" t="s">
        <v>571</v>
      </c>
      <c r="D94" s="698">
        <v>52261</v>
      </c>
      <c r="E94" s="698">
        <v>44990</v>
      </c>
      <c r="F94" s="698">
        <v>36374</v>
      </c>
      <c r="G94" s="698">
        <v>46223</v>
      </c>
      <c r="H94" s="699">
        <v>44469</v>
      </c>
    </row>
    <row r="95" spans="1:8" x14ac:dyDescent="0.25">
      <c r="A95" s="1188"/>
      <c r="B95" s="1182"/>
      <c r="C95" s="653" t="s">
        <v>572</v>
      </c>
      <c r="D95" s="698">
        <v>7597</v>
      </c>
      <c r="E95" s="698">
        <v>2820</v>
      </c>
      <c r="F95" s="698">
        <v>2202</v>
      </c>
      <c r="G95" s="698">
        <v>2704</v>
      </c>
      <c r="H95" s="699">
        <v>2712</v>
      </c>
    </row>
    <row r="96" spans="1:8" x14ac:dyDescent="0.25">
      <c r="A96" s="1188"/>
      <c r="B96" s="1182"/>
      <c r="C96" s="640" t="s">
        <v>573</v>
      </c>
      <c r="D96" s="700">
        <v>59858</v>
      </c>
      <c r="E96" s="700">
        <v>47810</v>
      </c>
      <c r="F96" s="700">
        <v>38576</v>
      </c>
      <c r="G96" s="700">
        <v>48927</v>
      </c>
      <c r="H96" s="701">
        <v>47181</v>
      </c>
    </row>
    <row r="97" spans="1:8" x14ac:dyDescent="0.25">
      <c r="A97" s="1188"/>
      <c r="B97" s="1182"/>
      <c r="C97" s="702" t="s">
        <v>674</v>
      </c>
      <c r="D97" s="703">
        <v>0.13</v>
      </c>
      <c r="E97" s="703">
        <v>0.06</v>
      </c>
      <c r="F97" s="703">
        <v>0.06</v>
      </c>
      <c r="G97" s="703">
        <v>0.06</v>
      </c>
      <c r="H97" s="704">
        <v>0.06</v>
      </c>
    </row>
    <row r="98" spans="1:8" x14ac:dyDescent="0.25">
      <c r="A98" s="1188"/>
      <c r="B98" s="1182"/>
      <c r="C98" s="601" t="s">
        <v>675</v>
      </c>
      <c r="D98" s="705">
        <v>50702</v>
      </c>
      <c r="E98" s="705">
        <v>43478</v>
      </c>
      <c r="F98" s="705">
        <v>35151</v>
      </c>
      <c r="G98" s="705">
        <v>44730</v>
      </c>
      <c r="H98" s="706">
        <v>42982</v>
      </c>
    </row>
    <row r="99" spans="1:8" x14ac:dyDescent="0.25">
      <c r="A99" s="1188"/>
      <c r="B99" s="1182"/>
      <c r="C99" s="640" t="s">
        <v>576</v>
      </c>
      <c r="D99" s="705">
        <v>1533</v>
      </c>
      <c r="E99" s="705">
        <v>1511</v>
      </c>
      <c r="F99" s="705">
        <v>1223</v>
      </c>
      <c r="G99" s="705">
        <v>1492</v>
      </c>
      <c r="H99" s="706">
        <v>1487</v>
      </c>
    </row>
    <row r="100" spans="1:8" x14ac:dyDescent="0.25">
      <c r="A100" s="1188"/>
      <c r="B100" s="1182"/>
      <c r="C100" s="640" t="s">
        <v>577</v>
      </c>
      <c r="D100" s="943">
        <v>25</v>
      </c>
      <c r="E100" s="943">
        <v>0</v>
      </c>
      <c r="F100" s="943">
        <v>0</v>
      </c>
      <c r="G100" s="943">
        <v>0</v>
      </c>
      <c r="H100" s="944">
        <v>0</v>
      </c>
    </row>
    <row r="101" spans="1:8" x14ac:dyDescent="0.25">
      <c r="A101" s="1188"/>
      <c r="B101" s="1182"/>
      <c r="C101" s="707" t="s">
        <v>578</v>
      </c>
      <c r="D101" s="732">
        <v>0.83</v>
      </c>
      <c r="E101" s="732">
        <v>0.65</v>
      </c>
      <c r="F101" s="732">
        <v>0.64</v>
      </c>
      <c r="G101" s="732">
        <v>0.64</v>
      </c>
      <c r="H101" s="733">
        <v>0.65</v>
      </c>
    </row>
    <row r="102" spans="1:8" x14ac:dyDescent="0.25">
      <c r="A102" s="1188"/>
      <c r="B102" s="1181" t="s">
        <v>678</v>
      </c>
      <c r="C102" s="716" t="s">
        <v>565</v>
      </c>
      <c r="D102" s="717"/>
      <c r="E102" s="717"/>
      <c r="F102" s="717"/>
      <c r="G102" s="717"/>
      <c r="H102" s="734"/>
    </row>
    <row r="103" spans="1:8" x14ac:dyDescent="0.25">
      <c r="A103" s="1188"/>
      <c r="B103" s="1182"/>
      <c r="C103" s="720" t="s">
        <v>566</v>
      </c>
      <c r="D103" s="721">
        <v>2067</v>
      </c>
      <c r="E103" s="721">
        <v>2040</v>
      </c>
      <c r="F103" s="721">
        <v>2043</v>
      </c>
      <c r="G103" s="721">
        <v>2274</v>
      </c>
      <c r="H103" s="724">
        <v>2329</v>
      </c>
    </row>
    <row r="104" spans="1:8" x14ac:dyDescent="0.25">
      <c r="A104" s="1188"/>
      <c r="B104" s="1182"/>
      <c r="C104" s="720" t="s">
        <v>567</v>
      </c>
      <c r="D104" s="721">
        <v>1978</v>
      </c>
      <c r="E104" s="721">
        <v>1043</v>
      </c>
      <c r="F104" s="721">
        <v>941</v>
      </c>
      <c r="G104" s="721">
        <v>822</v>
      </c>
      <c r="H104" s="724">
        <v>950</v>
      </c>
    </row>
    <row r="105" spans="1:8" x14ac:dyDescent="0.25">
      <c r="A105" s="1188"/>
      <c r="B105" s="1182"/>
      <c r="C105" s="720" t="s">
        <v>568</v>
      </c>
      <c r="D105" s="721">
        <v>49218</v>
      </c>
      <c r="E105" s="721">
        <v>43020</v>
      </c>
      <c r="F105" s="721">
        <v>34719</v>
      </c>
      <c r="G105" s="721">
        <v>44308</v>
      </c>
      <c r="H105" s="724">
        <v>42606</v>
      </c>
    </row>
    <row r="106" spans="1:8" x14ac:dyDescent="0.25">
      <c r="A106" s="1188"/>
      <c r="B106" s="1182"/>
      <c r="C106" s="720" t="s">
        <v>569</v>
      </c>
      <c r="D106" s="721">
        <v>1111</v>
      </c>
      <c r="E106" s="721">
        <v>4119</v>
      </c>
      <c r="F106" s="721">
        <v>2100</v>
      </c>
      <c r="G106" s="721">
        <v>2784</v>
      </c>
      <c r="H106" s="724">
        <v>1432</v>
      </c>
    </row>
    <row r="107" spans="1:8" x14ac:dyDescent="0.25">
      <c r="A107" s="1188"/>
      <c r="B107" s="1182"/>
      <c r="C107" s="720" t="s">
        <v>570</v>
      </c>
      <c r="D107" s="721">
        <v>2184</v>
      </c>
      <c r="E107" s="721">
        <v>2186</v>
      </c>
      <c r="F107" s="721">
        <v>1837</v>
      </c>
      <c r="G107" s="721">
        <v>2165</v>
      </c>
      <c r="H107" s="724">
        <v>2037</v>
      </c>
    </row>
    <row r="108" spans="1:8" x14ac:dyDescent="0.25">
      <c r="A108" s="1188"/>
      <c r="B108" s="1182"/>
      <c r="C108" s="653" t="s">
        <v>571</v>
      </c>
      <c r="D108" s="698">
        <v>56559</v>
      </c>
      <c r="E108" s="698">
        <v>52408</v>
      </c>
      <c r="F108" s="698">
        <v>41640</v>
      </c>
      <c r="G108" s="698">
        <v>52354</v>
      </c>
      <c r="H108" s="699">
        <v>49354</v>
      </c>
    </row>
    <row r="109" spans="1:8" x14ac:dyDescent="0.25">
      <c r="A109" s="1188"/>
      <c r="B109" s="1182"/>
      <c r="C109" s="653" t="s">
        <v>572</v>
      </c>
      <c r="D109" s="698">
        <v>36982</v>
      </c>
      <c r="E109" s="698">
        <v>33605</v>
      </c>
      <c r="F109" s="698">
        <v>31391</v>
      </c>
      <c r="G109" s="698">
        <v>35286</v>
      </c>
      <c r="H109" s="699">
        <v>37108</v>
      </c>
    </row>
    <row r="110" spans="1:8" x14ac:dyDescent="0.25">
      <c r="A110" s="1188"/>
      <c r="B110" s="1182"/>
      <c r="C110" s="725" t="s">
        <v>573</v>
      </c>
      <c r="D110" s="726">
        <v>93541</v>
      </c>
      <c r="E110" s="726">
        <v>86013</v>
      </c>
      <c r="F110" s="726">
        <v>73031</v>
      </c>
      <c r="G110" s="726">
        <v>87640</v>
      </c>
      <c r="H110" s="727">
        <v>86462</v>
      </c>
    </row>
    <row r="111" spans="1:8" x14ac:dyDescent="0.25">
      <c r="A111" s="1188"/>
      <c r="B111" s="1182"/>
      <c r="C111" s="702" t="s">
        <v>674</v>
      </c>
      <c r="D111" s="703">
        <v>0.4</v>
      </c>
      <c r="E111" s="703">
        <v>0.39</v>
      </c>
      <c r="F111" s="703">
        <v>0.43</v>
      </c>
      <c r="G111" s="703">
        <v>0.4</v>
      </c>
      <c r="H111" s="704">
        <v>0.43</v>
      </c>
    </row>
    <row r="112" spans="1:8" x14ac:dyDescent="0.25">
      <c r="A112" s="1188"/>
      <c r="B112" s="1182"/>
      <c r="C112" s="728" t="s">
        <v>675</v>
      </c>
      <c r="D112" s="729">
        <v>50702</v>
      </c>
      <c r="E112" s="729">
        <v>43478</v>
      </c>
      <c r="F112" s="729">
        <v>35151</v>
      </c>
      <c r="G112" s="729">
        <v>44730</v>
      </c>
      <c r="H112" s="730">
        <v>42982</v>
      </c>
    </row>
    <row r="113" spans="1:8" x14ac:dyDescent="0.25">
      <c r="A113" s="1188"/>
      <c r="B113" s="1182"/>
      <c r="C113" s="725" t="s">
        <v>576</v>
      </c>
      <c r="D113" s="729">
        <v>9260</v>
      </c>
      <c r="E113" s="729">
        <v>8826</v>
      </c>
      <c r="F113" s="729">
        <v>7857</v>
      </c>
      <c r="G113" s="729">
        <v>8071</v>
      </c>
      <c r="H113" s="730">
        <v>7279</v>
      </c>
    </row>
    <row r="114" spans="1:8" x14ac:dyDescent="0.25">
      <c r="A114" s="1188"/>
      <c r="B114" s="1182"/>
      <c r="C114" s="725" t="s">
        <v>577</v>
      </c>
      <c r="D114" s="947">
        <v>-3404</v>
      </c>
      <c r="E114" s="947">
        <v>103</v>
      </c>
      <c r="F114" s="947">
        <v>-1369</v>
      </c>
      <c r="G114" s="947">
        <v>-448</v>
      </c>
      <c r="H114" s="948">
        <v>-907</v>
      </c>
    </row>
    <row r="115" spans="1:8" x14ac:dyDescent="0.25">
      <c r="A115" s="1188"/>
      <c r="B115" s="1183"/>
      <c r="C115" s="735" t="s">
        <v>578</v>
      </c>
      <c r="D115" s="703">
        <v>0.86</v>
      </c>
      <c r="E115" s="703">
        <v>0.79</v>
      </c>
      <c r="F115" s="703">
        <v>0.83</v>
      </c>
      <c r="G115" s="703">
        <v>0.82</v>
      </c>
      <c r="H115" s="704">
        <v>0.85</v>
      </c>
    </row>
    <row r="116" spans="1:8" x14ac:dyDescent="0.25">
      <c r="A116" s="1188" t="s">
        <v>477</v>
      </c>
      <c r="B116" s="1188"/>
      <c r="C116" s="695" t="s">
        <v>565</v>
      </c>
      <c r="D116" s="696"/>
      <c r="E116" s="696"/>
      <c r="F116" s="696"/>
      <c r="G116" s="696"/>
      <c r="H116" s="708"/>
    </row>
    <row r="117" spans="1:8" x14ac:dyDescent="0.25">
      <c r="A117" s="1188"/>
      <c r="B117" s="1188"/>
      <c r="C117" s="646" t="s">
        <v>566</v>
      </c>
      <c r="D117" s="651">
        <v>524</v>
      </c>
      <c r="E117" s="651">
        <v>499</v>
      </c>
      <c r="F117" s="651">
        <v>469</v>
      </c>
      <c r="G117" s="651">
        <v>770</v>
      </c>
      <c r="H117" s="652">
        <v>532</v>
      </c>
    </row>
    <row r="118" spans="1:8" x14ac:dyDescent="0.25">
      <c r="A118" s="1188"/>
      <c r="B118" s="1188"/>
      <c r="C118" s="646" t="s">
        <v>567</v>
      </c>
      <c r="D118" s="651">
        <v>0</v>
      </c>
      <c r="E118" s="651">
        <v>0</v>
      </c>
      <c r="F118" s="651">
        <v>0</v>
      </c>
      <c r="G118" s="651">
        <v>0</v>
      </c>
      <c r="H118" s="652">
        <v>0</v>
      </c>
    </row>
    <row r="119" spans="1:8" x14ac:dyDescent="0.25">
      <c r="A119" s="1188"/>
      <c r="B119" s="1188"/>
      <c r="C119" s="646" t="s">
        <v>568</v>
      </c>
      <c r="D119" s="651">
        <v>0</v>
      </c>
      <c r="E119" s="651">
        <v>0</v>
      </c>
      <c r="F119" s="651">
        <v>0</v>
      </c>
      <c r="G119" s="651">
        <v>0</v>
      </c>
      <c r="H119" s="652">
        <v>0</v>
      </c>
    </row>
    <row r="120" spans="1:8" x14ac:dyDescent="0.25">
      <c r="A120" s="1188"/>
      <c r="B120" s="1188"/>
      <c r="C120" s="646" t="s">
        <v>569</v>
      </c>
      <c r="D120" s="651">
        <v>92</v>
      </c>
      <c r="E120" s="651">
        <v>117</v>
      </c>
      <c r="F120" s="651">
        <v>108</v>
      </c>
      <c r="G120" s="651">
        <v>126</v>
      </c>
      <c r="H120" s="652">
        <v>140</v>
      </c>
    </row>
    <row r="121" spans="1:8" x14ac:dyDescent="0.25">
      <c r="A121" s="1188"/>
      <c r="B121" s="1188"/>
      <c r="C121" s="646" t="s">
        <v>570</v>
      </c>
      <c r="D121" s="651">
        <v>119</v>
      </c>
      <c r="E121" s="651">
        <v>101</v>
      </c>
      <c r="F121" s="651">
        <v>122</v>
      </c>
      <c r="G121" s="651">
        <v>163</v>
      </c>
      <c r="H121" s="652">
        <v>122</v>
      </c>
    </row>
    <row r="122" spans="1:8" x14ac:dyDescent="0.25">
      <c r="A122" s="1188"/>
      <c r="B122" s="1188"/>
      <c r="C122" s="653" t="s">
        <v>571</v>
      </c>
      <c r="D122" s="698">
        <v>735</v>
      </c>
      <c r="E122" s="698">
        <v>717</v>
      </c>
      <c r="F122" s="698">
        <v>699</v>
      </c>
      <c r="G122" s="698">
        <v>1060</v>
      </c>
      <c r="H122" s="699">
        <v>795</v>
      </c>
    </row>
    <row r="123" spans="1:8" x14ac:dyDescent="0.25">
      <c r="A123" s="1188"/>
      <c r="B123" s="1188"/>
      <c r="C123" s="653" t="s">
        <v>572</v>
      </c>
      <c r="D123" s="698">
        <v>8</v>
      </c>
      <c r="E123" s="698">
        <v>13</v>
      </c>
      <c r="F123" s="698">
        <v>10</v>
      </c>
      <c r="G123" s="698">
        <v>11</v>
      </c>
      <c r="H123" s="699">
        <v>16</v>
      </c>
    </row>
    <row r="124" spans="1:8" x14ac:dyDescent="0.25">
      <c r="A124" s="1188"/>
      <c r="B124" s="1188"/>
      <c r="C124" s="640" t="s">
        <v>573</v>
      </c>
      <c r="D124" s="700">
        <v>744</v>
      </c>
      <c r="E124" s="700">
        <v>730</v>
      </c>
      <c r="F124" s="700">
        <v>709</v>
      </c>
      <c r="G124" s="700">
        <v>1071</v>
      </c>
      <c r="H124" s="701">
        <v>811</v>
      </c>
    </row>
    <row r="125" spans="1:8" x14ac:dyDescent="0.25">
      <c r="A125" s="1188"/>
      <c r="B125" s="1188"/>
      <c r="C125" s="702" t="s">
        <v>674</v>
      </c>
      <c r="D125" s="703">
        <v>0.01</v>
      </c>
      <c r="E125" s="703">
        <v>0.02</v>
      </c>
      <c r="F125" s="703">
        <v>0.01</v>
      </c>
      <c r="G125" s="703">
        <v>0.01</v>
      </c>
      <c r="H125" s="704">
        <v>0.02</v>
      </c>
    </row>
    <row r="126" spans="1:8" x14ac:dyDescent="0.25">
      <c r="A126" s="1188"/>
      <c r="B126" s="1188"/>
      <c r="C126" s="601" t="s">
        <v>675</v>
      </c>
      <c r="D126" s="705">
        <v>601</v>
      </c>
      <c r="E126" s="705">
        <v>482</v>
      </c>
      <c r="F126" s="705">
        <v>394</v>
      </c>
      <c r="G126" s="705">
        <v>649</v>
      </c>
      <c r="H126" s="706">
        <v>434</v>
      </c>
    </row>
    <row r="127" spans="1:8" x14ac:dyDescent="0.25">
      <c r="A127" s="1188"/>
      <c r="B127" s="1188"/>
      <c r="C127" s="640" t="s">
        <v>576</v>
      </c>
      <c r="D127" s="705">
        <v>213</v>
      </c>
      <c r="E127" s="705">
        <v>107</v>
      </c>
      <c r="F127" s="705">
        <v>123</v>
      </c>
      <c r="G127" s="705">
        <v>222</v>
      </c>
      <c r="H127" s="706">
        <v>368</v>
      </c>
    </row>
    <row r="128" spans="1:8" x14ac:dyDescent="0.25">
      <c r="A128" s="1188"/>
      <c r="B128" s="1188"/>
      <c r="C128" s="640" t="s">
        <v>577</v>
      </c>
      <c r="D128" s="943">
        <v>-79</v>
      </c>
      <c r="E128" s="943">
        <v>128</v>
      </c>
      <c r="F128" s="943">
        <v>182</v>
      </c>
      <c r="G128" s="943">
        <v>188</v>
      </c>
      <c r="H128" s="944">
        <v>-7.6</v>
      </c>
    </row>
    <row r="129" spans="1:8" x14ac:dyDescent="0.25">
      <c r="A129" s="1188"/>
      <c r="B129" s="1188"/>
      <c r="C129" s="707" t="s">
        <v>578</v>
      </c>
      <c r="D129" s="703">
        <v>0.06</v>
      </c>
      <c r="E129" s="703">
        <v>0.05</v>
      </c>
      <c r="F129" s="703">
        <v>0.03</v>
      </c>
      <c r="G129" s="703">
        <v>0.03</v>
      </c>
      <c r="H129" s="704">
        <v>0.04</v>
      </c>
    </row>
    <row r="130" spans="1:8" x14ac:dyDescent="0.25">
      <c r="A130" s="1183" t="s">
        <v>244</v>
      </c>
      <c r="B130" s="1183"/>
      <c r="C130" s="716" t="s">
        <v>565</v>
      </c>
      <c r="D130" s="718"/>
      <c r="E130" s="718"/>
      <c r="F130" s="718"/>
      <c r="G130" s="718"/>
      <c r="H130" s="719"/>
    </row>
    <row r="131" spans="1:8" x14ac:dyDescent="0.25">
      <c r="A131" s="1183"/>
      <c r="B131" s="1183"/>
      <c r="C131" s="720" t="s">
        <v>566</v>
      </c>
      <c r="D131" s="722">
        <v>96749</v>
      </c>
      <c r="E131" s="722">
        <v>112828</v>
      </c>
      <c r="F131" s="722">
        <v>102636</v>
      </c>
      <c r="G131" s="722">
        <v>126689</v>
      </c>
      <c r="H131" s="723">
        <v>118146</v>
      </c>
    </row>
    <row r="132" spans="1:8" x14ac:dyDescent="0.25">
      <c r="A132" s="1188"/>
      <c r="B132" s="1188"/>
      <c r="C132" s="720" t="s">
        <v>567</v>
      </c>
      <c r="D132" s="722">
        <v>49788</v>
      </c>
      <c r="E132" s="722">
        <v>56352</v>
      </c>
      <c r="F132" s="722">
        <v>67182</v>
      </c>
      <c r="G132" s="722">
        <v>59999</v>
      </c>
      <c r="H132" s="723">
        <v>67182</v>
      </c>
    </row>
    <row r="133" spans="1:8" x14ac:dyDescent="0.25">
      <c r="A133" s="1188"/>
      <c r="B133" s="1188"/>
      <c r="C133" s="720" t="s">
        <v>568</v>
      </c>
      <c r="D133" s="722">
        <v>49218</v>
      </c>
      <c r="E133" s="722">
        <v>43020</v>
      </c>
      <c r="F133" s="722">
        <v>34719</v>
      </c>
      <c r="G133" s="722">
        <v>44308</v>
      </c>
      <c r="H133" s="723">
        <v>42606</v>
      </c>
    </row>
    <row r="134" spans="1:8" x14ac:dyDescent="0.25">
      <c r="A134" s="1188"/>
      <c r="B134" s="1188"/>
      <c r="C134" s="720" t="s">
        <v>569</v>
      </c>
      <c r="D134" s="722">
        <v>41983</v>
      </c>
      <c r="E134" s="722">
        <v>53023</v>
      </c>
      <c r="F134" s="722">
        <v>54475</v>
      </c>
      <c r="G134" s="722">
        <v>47791</v>
      </c>
      <c r="H134" s="723">
        <v>57959</v>
      </c>
    </row>
    <row r="135" spans="1:8" x14ac:dyDescent="0.25">
      <c r="A135" s="1188"/>
      <c r="B135" s="1188"/>
      <c r="C135" s="720" t="s">
        <v>570</v>
      </c>
      <c r="D135" s="722">
        <v>23561</v>
      </c>
      <c r="E135" s="722">
        <v>31582</v>
      </c>
      <c r="F135" s="722">
        <v>32669</v>
      </c>
      <c r="G135" s="722">
        <v>35928</v>
      </c>
      <c r="H135" s="723">
        <v>35081</v>
      </c>
    </row>
    <row r="136" spans="1:8" x14ac:dyDescent="0.25">
      <c r="A136" s="1188"/>
      <c r="B136" s="1188"/>
      <c r="C136" s="653" t="s">
        <v>571</v>
      </c>
      <c r="D136" s="475">
        <v>261299</v>
      </c>
      <c r="E136" s="475">
        <v>296805</v>
      </c>
      <c r="F136" s="475">
        <v>291682</v>
      </c>
      <c r="G136" s="475">
        <v>314715</v>
      </c>
      <c r="H136" s="566">
        <v>320974</v>
      </c>
    </row>
    <row r="137" spans="1:8" x14ac:dyDescent="0.25">
      <c r="A137" s="1188"/>
      <c r="B137" s="1188"/>
      <c r="C137" s="653" t="s">
        <v>572</v>
      </c>
      <c r="D137" s="475">
        <v>1231053</v>
      </c>
      <c r="E137" s="475">
        <v>1325184</v>
      </c>
      <c r="F137" s="475">
        <v>1526886</v>
      </c>
      <c r="G137" s="475">
        <v>1565794</v>
      </c>
      <c r="H137" s="566">
        <v>1556211</v>
      </c>
    </row>
    <row r="138" spans="1:8" x14ac:dyDescent="0.25">
      <c r="A138" s="1188"/>
      <c r="B138" s="1188"/>
      <c r="C138" s="725" t="s">
        <v>573</v>
      </c>
      <c r="D138" s="736">
        <v>1492352</v>
      </c>
      <c r="E138" s="736">
        <v>1621989</v>
      </c>
      <c r="F138" s="736">
        <v>1818568</v>
      </c>
      <c r="G138" s="736">
        <v>1880509</v>
      </c>
      <c r="H138" s="737">
        <v>1877186</v>
      </c>
    </row>
    <row r="139" spans="1:8" x14ac:dyDescent="0.25">
      <c r="A139" s="1188"/>
      <c r="B139" s="1188"/>
      <c r="C139" s="702" t="s">
        <v>674</v>
      </c>
      <c r="D139" s="712">
        <v>0.82</v>
      </c>
      <c r="E139" s="712">
        <v>0.82</v>
      </c>
      <c r="F139" s="712">
        <v>0.84</v>
      </c>
      <c r="G139" s="712">
        <v>0.83</v>
      </c>
      <c r="H139" s="713">
        <v>0.83</v>
      </c>
    </row>
    <row r="140" spans="1:8" x14ac:dyDescent="0.25">
      <c r="A140" s="1188"/>
      <c r="B140" s="1188"/>
      <c r="C140" s="728" t="s">
        <v>675</v>
      </c>
      <c r="D140" s="738">
        <v>101963</v>
      </c>
      <c r="E140" s="738">
        <v>106127</v>
      </c>
      <c r="F140" s="738">
        <v>97347</v>
      </c>
      <c r="G140" s="738">
        <v>118295</v>
      </c>
      <c r="H140" s="739">
        <v>118850</v>
      </c>
    </row>
    <row r="141" spans="1:8" x14ac:dyDescent="0.25">
      <c r="A141" s="1188"/>
      <c r="B141" s="1188"/>
      <c r="C141" s="725" t="s">
        <v>576</v>
      </c>
      <c r="D141" s="738">
        <v>166752</v>
      </c>
      <c r="E141" s="738">
        <v>184714</v>
      </c>
      <c r="F141" s="738">
        <v>197983</v>
      </c>
      <c r="G141" s="738">
        <v>200579</v>
      </c>
      <c r="H141" s="739">
        <v>203023.33</v>
      </c>
    </row>
    <row r="142" spans="1:8" x14ac:dyDescent="0.25">
      <c r="A142" s="1188"/>
      <c r="B142" s="1188"/>
      <c r="C142" s="725" t="s">
        <v>577</v>
      </c>
      <c r="D142" s="949">
        <v>-7416</v>
      </c>
      <c r="E142" s="949">
        <v>5965</v>
      </c>
      <c r="F142" s="949">
        <v>-3647</v>
      </c>
      <c r="G142" s="949">
        <v>-4160</v>
      </c>
      <c r="H142" s="950">
        <v>-899</v>
      </c>
    </row>
    <row r="143" spans="1:8" x14ac:dyDescent="0.25">
      <c r="A143" s="1188"/>
      <c r="B143" s="1188"/>
      <c r="C143" s="735" t="s">
        <v>578</v>
      </c>
      <c r="D143" s="712">
        <v>0.89</v>
      </c>
      <c r="E143" s="712">
        <v>0.87</v>
      </c>
      <c r="F143" s="712">
        <v>0.89</v>
      </c>
      <c r="G143" s="712">
        <v>0.89</v>
      </c>
      <c r="H143" s="713">
        <v>0.89</v>
      </c>
    </row>
    <row r="144" spans="1:8" ht="13.9" customHeight="1" x14ac:dyDescent="0.25">
      <c r="A144" s="1175" t="s">
        <v>679</v>
      </c>
      <c r="B144" s="1175"/>
      <c r="C144" s="1175"/>
      <c r="D144" s="1175"/>
      <c r="E144" s="1175"/>
      <c r="F144" s="1175"/>
      <c r="G144" s="1175"/>
      <c r="H144" s="1175"/>
    </row>
    <row r="145" spans="1:8" x14ac:dyDescent="0.25">
      <c r="A145" s="1167"/>
      <c r="B145" s="1167"/>
      <c r="C145" s="1167"/>
      <c r="D145" s="1167"/>
      <c r="E145" s="1167"/>
      <c r="F145" s="1167"/>
      <c r="G145" s="1167"/>
      <c r="H145" s="1167"/>
    </row>
    <row r="146" spans="1:8" x14ac:dyDescent="0.25">
      <c r="A146" s="1187" t="s">
        <v>580</v>
      </c>
      <c r="B146" s="1187"/>
      <c r="C146" s="1187"/>
      <c r="D146" s="1187"/>
      <c r="E146" s="1187"/>
      <c r="F146" s="1187"/>
      <c r="G146" s="1187"/>
      <c r="H146" s="1187"/>
    </row>
    <row r="147" spans="1:8" x14ac:dyDescent="0.25">
      <c r="A147" s="1187" t="s">
        <v>581</v>
      </c>
      <c r="B147" s="1187"/>
      <c r="C147" s="1187"/>
      <c r="D147" s="1187"/>
      <c r="E147" s="1187"/>
      <c r="F147" s="1187"/>
      <c r="G147" s="1187"/>
      <c r="H147" s="1187"/>
    </row>
    <row r="148" spans="1:8" x14ac:dyDescent="0.25">
      <c r="A148" s="1167" t="s">
        <v>582</v>
      </c>
      <c r="B148" s="1167"/>
      <c r="C148" s="1167"/>
      <c r="D148" s="1167"/>
      <c r="E148" s="1167"/>
      <c r="F148" s="1167"/>
      <c r="G148" s="1167"/>
      <c r="H148" s="1167"/>
    </row>
    <row r="149" spans="1:8" x14ac:dyDescent="0.25">
      <c r="A149" s="1167"/>
      <c r="B149" s="1167"/>
      <c r="C149" s="1167"/>
      <c r="D149" s="1167"/>
      <c r="E149" s="1167"/>
      <c r="F149" s="1167"/>
      <c r="G149" s="1167"/>
      <c r="H149" s="1167"/>
    </row>
    <row r="150" spans="1:8" x14ac:dyDescent="0.25">
      <c r="A150" s="1187" t="s">
        <v>583</v>
      </c>
      <c r="B150" s="1187"/>
      <c r="C150" s="1187"/>
      <c r="D150" s="1187"/>
      <c r="E150" s="1187"/>
      <c r="F150" s="1187"/>
      <c r="G150" s="1187"/>
      <c r="H150" s="1187"/>
    </row>
    <row r="151" spans="1:8" ht="13.9" customHeight="1" x14ac:dyDescent="0.25">
      <c r="A151" s="1167" t="s">
        <v>584</v>
      </c>
      <c r="B151" s="1167"/>
      <c r="C151" s="1167"/>
      <c r="D151" s="1167"/>
      <c r="E151" s="1167"/>
      <c r="F151" s="1167"/>
      <c r="G151" s="1167"/>
      <c r="H151" s="1167"/>
    </row>
    <row r="152" spans="1:8" x14ac:dyDescent="0.25">
      <c r="A152" s="1167"/>
      <c r="B152" s="1167"/>
      <c r="C152" s="1167"/>
      <c r="D152" s="1167"/>
      <c r="E152" s="1167"/>
      <c r="F152" s="1167"/>
      <c r="G152" s="1167"/>
      <c r="H152" s="1167"/>
    </row>
    <row r="153" spans="1:8" x14ac:dyDescent="0.25">
      <c r="A153" s="1167"/>
      <c r="B153" s="1167"/>
      <c r="C153" s="1167"/>
      <c r="D153" s="1167"/>
      <c r="E153" s="1167"/>
      <c r="F153" s="1167"/>
      <c r="G153" s="1167"/>
      <c r="H153" s="1167"/>
    </row>
  </sheetData>
  <sheetProtection algorithmName="SHA-512" hashValue="+whDM52EX+6k2oszSIke3EtEiy4SSzWf0BJy6u4OnYaJfTR/cgMJ7jAu5aGahFuZ7bKSULKTdJsDmnOEAFXLiw==" saltValue="ry15tBiQ2G+8xWkeDLzLfg==" spinCount="100000" sheet="1" objects="1" scenarios="1"/>
  <protectedRanges>
    <protectedRange algorithmName="SHA-512" hashValue="GHEpFBs9p5RJZQ71OuHGw2/tajbFdBSCdJISSPss1SG6a1arT8vjaJb9zY94ClPhuUvb0/FGBfEbkG8PO5Xz2w==" saltValue="+V4+73XNrZ3lhe2Bh67d4A==" spinCount="100000" sqref="H5:Z143" name="waterdata2024"/>
    <protectedRange algorithmName="SHA-512" hashValue="gV9aP3NxWxlhKLcsjL8zHNsvwAOkw+1VHqgOMOrUx5i6XDRmDhLbNTG5w9JiZOISapdTUoxS8IcX7MiGTSwu+w==" saltValue="ClxHgEw22+ZNL/Sy+UAPlQ==" spinCount="100000" sqref="A153:Z156 A146:Z152 A144:Z145" name="footnoteswaterbyregion"/>
  </protectedRanges>
  <mergeCells count="19">
    <mergeCell ref="B88:B101"/>
    <mergeCell ref="B102:B115"/>
    <mergeCell ref="A74:A115"/>
    <mergeCell ref="A151:H153"/>
    <mergeCell ref="B4:B17"/>
    <mergeCell ref="B46:B59"/>
    <mergeCell ref="A4:A59"/>
    <mergeCell ref="B18:B31"/>
    <mergeCell ref="B32:B45"/>
    <mergeCell ref="A146:H146"/>
    <mergeCell ref="A147:H147"/>
    <mergeCell ref="A150:H150"/>
    <mergeCell ref="A148:H149"/>
    <mergeCell ref="A116:B129"/>
    <mergeCell ref="A130:B143"/>
    <mergeCell ref="A144:H145"/>
    <mergeCell ref="B60:B73"/>
    <mergeCell ref="A60:A73"/>
    <mergeCell ref="B74:B87"/>
  </mergeCells>
  <printOptions horizontalCentered="1"/>
  <pageMargins left="0.25" right="0.25" top="0.75" bottom="0.75" header="0.3" footer="0.3"/>
  <pageSetup scale="79" fitToHeight="0" orientation="portrait" r:id="rId1"/>
  <headerFooter>
    <oddFooter>&amp;C&amp;"Century Gothic,Regular"&amp;9Page &amp;P of &amp;N</oddFooter>
  </headerFooter>
  <rowBreaks count="2" manualBreakCount="2">
    <brk id="59" max="7" man="1"/>
    <brk id="115" max="7"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D655E-3C55-4401-96E6-6CE4EC24919F}">
  <sheetPr codeName="Sheet16">
    <tabColor rgb="FF85A612"/>
    <pageSetUpPr fitToPage="1"/>
  </sheetPr>
  <dimension ref="A1:F7"/>
  <sheetViews>
    <sheetView zoomScale="120" zoomScaleNormal="120" zoomScaleSheetLayoutView="160" workbookViewId="0"/>
  </sheetViews>
  <sheetFormatPr defaultRowHeight="15" x14ac:dyDescent="0.25"/>
  <cols>
    <col min="1" max="1" width="29.7109375" customWidth="1"/>
    <col min="2" max="2" width="13.5703125" customWidth="1"/>
    <col min="3" max="3" width="14.7109375" bestFit="1" customWidth="1"/>
    <col min="4" max="5" width="14.7109375" customWidth="1"/>
    <col min="6" max="6" width="14.7109375" bestFit="1" customWidth="1"/>
  </cols>
  <sheetData>
    <row r="1" spans="1:6" s="58" customFormat="1" ht="13.5" x14ac:dyDescent="0.25">
      <c r="A1" s="53" t="s">
        <v>84</v>
      </c>
      <c r="B1" s="453"/>
      <c r="C1" s="453"/>
      <c r="D1" s="453"/>
      <c r="E1" s="453"/>
      <c r="F1" s="454"/>
    </row>
    <row r="2" spans="1:6" s="58" customFormat="1" ht="13.5" x14ac:dyDescent="0.25">
      <c r="A2" s="187" t="s">
        <v>680</v>
      </c>
      <c r="B2" s="188"/>
      <c r="C2" s="166"/>
      <c r="D2" s="166"/>
      <c r="E2" s="166"/>
      <c r="F2" s="167"/>
    </row>
    <row r="3" spans="1:6" s="58" customFormat="1" ht="14.25" thickBot="1" x14ac:dyDescent="0.3">
      <c r="A3" s="62" t="s">
        <v>304</v>
      </c>
      <c r="B3" s="102">
        <v>2020</v>
      </c>
      <c r="C3" s="102">
        <v>2021</v>
      </c>
      <c r="D3" s="102">
        <v>2022</v>
      </c>
      <c r="E3" s="102">
        <v>2023</v>
      </c>
      <c r="F3" s="168">
        <v>2024</v>
      </c>
    </row>
    <row r="4" spans="1:6" s="58" customFormat="1" ht="13.5" x14ac:dyDescent="0.25">
      <c r="A4" s="640" t="s">
        <v>681</v>
      </c>
      <c r="B4" s="740">
        <v>259</v>
      </c>
      <c r="C4" s="740">
        <v>295</v>
      </c>
      <c r="D4" s="741">
        <v>331</v>
      </c>
      <c r="E4" s="740">
        <v>341</v>
      </c>
      <c r="F4" s="742">
        <v>346</v>
      </c>
    </row>
    <row r="5" spans="1:6" s="58" customFormat="1" ht="13.5" x14ac:dyDescent="0.25">
      <c r="A5" s="640" t="s">
        <v>682</v>
      </c>
      <c r="B5" s="743">
        <v>349</v>
      </c>
      <c r="C5" s="743">
        <v>365</v>
      </c>
      <c r="D5" s="743">
        <v>414</v>
      </c>
      <c r="E5" s="743">
        <v>408</v>
      </c>
      <c r="F5" s="744">
        <v>453</v>
      </c>
    </row>
    <row r="6" spans="1:6" s="58" customFormat="1" ht="13.5" x14ac:dyDescent="0.25">
      <c r="A6" s="745" t="s">
        <v>683</v>
      </c>
      <c r="B6" s="746">
        <v>0.6</v>
      </c>
      <c r="C6" s="746">
        <v>0.6</v>
      </c>
      <c r="D6" s="746">
        <v>0.7</v>
      </c>
      <c r="E6" s="746">
        <v>0.7</v>
      </c>
      <c r="F6" s="747">
        <v>0.7</v>
      </c>
    </row>
    <row r="7" spans="1:6" s="58" customFormat="1" ht="13.5" x14ac:dyDescent="0.25">
      <c r="A7" s="748"/>
      <c r="B7" s="435"/>
      <c r="C7" s="435"/>
      <c r="D7" s="435"/>
      <c r="E7" s="435"/>
      <c r="F7" s="435"/>
    </row>
  </sheetData>
  <sheetProtection algorithmName="SHA-512" hashValue="/BLeBJenVI92Pxpgu2EZGN27sfXzM8JDT6AeZcyE5D104twQggf2iDDJ/6zVRWvL10zNICjcdExigyK7aOvs7Q==" saltValue="Xskm9Kmyom9nMhdiqdldkQ==" spinCount="100000" sheet="1" objects="1" scenarios="1"/>
  <printOptions horizontalCentered="1"/>
  <pageMargins left="0.25" right="0.25" top="0.75" bottom="0.75" header="0.3" footer="0.3"/>
  <pageSetup orientation="landscape" r:id="rId1"/>
  <headerFooter>
    <oddFooter>&amp;C&amp;"Century Gothic,Regular"&amp;9Page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3C902-EEE7-4D5B-926E-1BBE32582D49}">
  <sheetPr codeName="Sheet15">
    <tabColor rgb="FF85A612"/>
    <pageSetUpPr fitToPage="1"/>
  </sheetPr>
  <dimension ref="A1:F19"/>
  <sheetViews>
    <sheetView zoomScale="120" zoomScaleNormal="120" zoomScaleSheetLayoutView="160" workbookViewId="0"/>
  </sheetViews>
  <sheetFormatPr defaultRowHeight="15" x14ac:dyDescent="0.25"/>
  <cols>
    <col min="1" max="1" width="34.140625" style="58" customWidth="1"/>
    <col min="2" max="5" width="13.7109375" style="58" customWidth="1"/>
    <col min="6" max="6" width="16.85546875" style="58" bestFit="1" customWidth="1"/>
    <col min="7" max="7" width="45.28515625" customWidth="1"/>
  </cols>
  <sheetData>
    <row r="1" spans="1:6" x14ac:dyDescent="0.25">
      <c r="A1" s="53" t="s">
        <v>84</v>
      </c>
      <c r="B1" s="453"/>
      <c r="C1" s="453"/>
      <c r="D1" s="453"/>
      <c r="E1" s="453"/>
      <c r="F1" s="454"/>
    </row>
    <row r="2" spans="1:6" x14ac:dyDescent="0.25">
      <c r="A2" s="187" t="s">
        <v>684</v>
      </c>
      <c r="B2" s="188"/>
      <c r="C2" s="166"/>
      <c r="D2" s="166"/>
      <c r="E2" s="166"/>
      <c r="F2" s="167"/>
    </row>
    <row r="3" spans="1:6" ht="15.75" thickBot="1" x14ac:dyDescent="0.3">
      <c r="A3" s="62" t="s">
        <v>304</v>
      </c>
      <c r="B3" s="102">
        <v>2020</v>
      </c>
      <c r="C3" s="102">
        <v>2021</v>
      </c>
      <c r="D3" s="102">
        <v>2022</v>
      </c>
      <c r="E3" s="102">
        <v>2023</v>
      </c>
      <c r="F3" s="766">
        <v>2024</v>
      </c>
    </row>
    <row r="4" spans="1:6" x14ac:dyDescent="0.25">
      <c r="A4" s="169" t="s">
        <v>685</v>
      </c>
      <c r="B4" s="759">
        <v>17</v>
      </c>
      <c r="C4" s="759">
        <v>16</v>
      </c>
      <c r="D4" s="759">
        <v>15</v>
      </c>
      <c r="E4" s="759">
        <v>15</v>
      </c>
      <c r="F4" s="760">
        <v>15</v>
      </c>
    </row>
    <row r="5" spans="1:6" x14ac:dyDescent="0.25">
      <c r="A5" s="169" t="s">
        <v>686</v>
      </c>
      <c r="B5" s="761">
        <v>56</v>
      </c>
      <c r="C5" s="761">
        <v>52</v>
      </c>
      <c r="D5" s="761">
        <v>48</v>
      </c>
      <c r="E5" s="761">
        <v>35</v>
      </c>
      <c r="F5" s="762">
        <v>29</v>
      </c>
    </row>
    <row r="6" spans="1:6" x14ac:dyDescent="0.25">
      <c r="A6" s="174" t="s">
        <v>687</v>
      </c>
      <c r="B6" s="672">
        <v>0</v>
      </c>
      <c r="C6" s="672">
        <v>5</v>
      </c>
      <c r="D6" s="672">
        <v>9</v>
      </c>
      <c r="E6" s="672">
        <v>22</v>
      </c>
      <c r="F6" s="763">
        <v>25</v>
      </c>
    </row>
    <row r="7" spans="1:6" x14ac:dyDescent="0.25">
      <c r="A7" s="175" t="s">
        <v>688</v>
      </c>
      <c r="B7" s="764">
        <f t="shared" ref="B7" si="0">B4+B5+B6</f>
        <v>73</v>
      </c>
      <c r="C7" s="764">
        <f>C4+C5+C6</f>
        <v>73</v>
      </c>
      <c r="D7" s="764">
        <v>72</v>
      </c>
      <c r="E7" s="764">
        <v>72</v>
      </c>
      <c r="F7" s="765" t="s">
        <v>689</v>
      </c>
    </row>
    <row r="8" spans="1:6" ht="13.9" customHeight="1" x14ac:dyDescent="0.25">
      <c r="A8" s="1116" t="s">
        <v>690</v>
      </c>
      <c r="B8" s="1116"/>
      <c r="C8" s="1116"/>
      <c r="D8" s="1116"/>
      <c r="E8" s="1116"/>
      <c r="F8" s="1116"/>
    </row>
    <row r="9" spans="1:6" x14ac:dyDescent="0.25">
      <c r="A9" s="1081"/>
      <c r="B9" s="1081"/>
      <c r="C9" s="1081"/>
      <c r="D9" s="1081"/>
      <c r="E9" s="1081"/>
      <c r="F9" s="1081"/>
    </row>
    <row r="10" spans="1:6" x14ac:dyDescent="0.25">
      <c r="A10" s="1081"/>
      <c r="B10" s="1081"/>
      <c r="C10" s="1081"/>
      <c r="D10" s="1081"/>
      <c r="E10" s="1081"/>
      <c r="F10" s="1081"/>
    </row>
    <row r="11" spans="1:6" x14ac:dyDescent="0.25">
      <c r="A11" s="1081"/>
      <c r="B11" s="1081"/>
      <c r="C11" s="1081"/>
      <c r="D11" s="1081"/>
      <c r="E11" s="1081"/>
      <c r="F11" s="1081"/>
    </row>
    <row r="12" spans="1:6" x14ac:dyDescent="0.25">
      <c r="A12" s="1081" t="s">
        <v>691</v>
      </c>
      <c r="B12" s="1081"/>
      <c r="C12" s="1081"/>
      <c r="D12" s="1081"/>
      <c r="E12" s="1081"/>
      <c r="F12" s="1081"/>
    </row>
    <row r="13" spans="1:6" x14ac:dyDescent="0.25">
      <c r="A13" s="1081"/>
      <c r="B13" s="1081"/>
      <c r="C13" s="1081"/>
      <c r="D13" s="1081"/>
      <c r="E13" s="1081"/>
      <c r="F13" s="1081"/>
    </row>
    <row r="14" spans="1:6" x14ac:dyDescent="0.25">
      <c r="A14" s="1081"/>
      <c r="B14" s="1081"/>
      <c r="C14" s="1081"/>
      <c r="D14" s="1081"/>
      <c r="E14" s="1081"/>
      <c r="F14" s="1081"/>
    </row>
    <row r="15" spans="1:6" ht="13.9" customHeight="1" x14ac:dyDescent="0.25">
      <c r="A15" s="1081" t="s">
        <v>692</v>
      </c>
      <c r="B15" s="1081"/>
      <c r="C15" s="1081"/>
      <c r="D15" s="1081"/>
      <c r="E15" s="1081"/>
      <c r="F15" s="1081"/>
    </row>
    <row r="16" spans="1:6" x14ac:dyDescent="0.25">
      <c r="A16" s="1081"/>
      <c r="B16" s="1081"/>
      <c r="C16" s="1081"/>
      <c r="D16" s="1081"/>
      <c r="E16" s="1081"/>
      <c r="F16" s="1081"/>
    </row>
    <row r="17" spans="1:6" x14ac:dyDescent="0.25">
      <c r="A17" s="1108" t="s">
        <v>693</v>
      </c>
      <c r="B17" s="1108"/>
      <c r="C17" s="1108"/>
      <c r="D17" s="1108"/>
      <c r="E17" s="1108"/>
      <c r="F17" s="1108"/>
    </row>
    <row r="18" spans="1:6" x14ac:dyDescent="0.25">
      <c r="A18" s="1108"/>
      <c r="B18" s="1108"/>
      <c r="C18" s="1108"/>
      <c r="D18" s="1108"/>
      <c r="E18" s="1108"/>
      <c r="F18" s="1108"/>
    </row>
    <row r="19" spans="1:6" x14ac:dyDescent="0.25">
      <c r="A19" s="1108"/>
      <c r="B19" s="1108"/>
      <c r="C19" s="1108"/>
      <c r="D19" s="1108"/>
      <c r="E19" s="1108"/>
      <c r="F19" s="1108"/>
    </row>
  </sheetData>
  <sheetProtection algorithmName="SHA-512" hashValue="cxufkbe73zTNu2yzBBhVkmxOIUGuhB4PgIMYqcAqSN8Pu3cWOgrN1J7vPEyvr2kS+mlFiIoDsPBOltgVl6082g==" saltValue="X9981xRncLaPoFBTnSzGsw==" spinCount="100000" sheet="1" objects="1" scenarios="1"/>
  <mergeCells count="4">
    <mergeCell ref="A17:F19"/>
    <mergeCell ref="A12:F14"/>
    <mergeCell ref="A8:F11"/>
    <mergeCell ref="A15:F16"/>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50284-FAD3-4A1D-978D-3026C474C58C}">
  <sheetPr codeName="Sheet28">
    <tabColor rgb="FF85A612"/>
    <pageSetUpPr fitToPage="1"/>
  </sheetPr>
  <dimension ref="A1:G19"/>
  <sheetViews>
    <sheetView zoomScale="120" zoomScaleNormal="120" zoomScaleSheetLayoutView="160" workbookViewId="0"/>
  </sheetViews>
  <sheetFormatPr defaultColWidth="8.7109375" defaultRowHeight="13.5" x14ac:dyDescent="0.25"/>
  <cols>
    <col min="1" max="1" width="45.5703125" style="58" customWidth="1"/>
    <col min="2" max="2" width="13.5703125" style="363" customWidth="1"/>
    <col min="3" max="3" width="14.7109375" style="363" bestFit="1" customWidth="1"/>
    <col min="4" max="5" width="14.7109375" style="363" customWidth="1"/>
    <col min="6" max="6" width="14.7109375" style="363" bestFit="1" customWidth="1"/>
    <col min="7" max="16384" width="8.7109375" style="58"/>
  </cols>
  <sheetData>
    <row r="1" spans="1:7" x14ac:dyDescent="0.25">
      <c r="A1" s="53" t="s">
        <v>84</v>
      </c>
      <c r="B1" s="453"/>
      <c r="C1" s="453"/>
      <c r="D1" s="453"/>
      <c r="E1" s="453"/>
      <c r="F1" s="454"/>
    </row>
    <row r="2" spans="1:7" x14ac:dyDescent="0.25">
      <c r="A2" s="749" t="s">
        <v>694</v>
      </c>
      <c r="B2" s="188"/>
      <c r="C2" s="166"/>
      <c r="D2" s="166"/>
      <c r="E2" s="166"/>
      <c r="F2" s="167"/>
    </row>
    <row r="3" spans="1:7" ht="14.25" thickBot="1" x14ac:dyDescent="0.3">
      <c r="A3" s="62" t="s">
        <v>304</v>
      </c>
      <c r="B3" s="102">
        <v>2020</v>
      </c>
      <c r="C3" s="102">
        <v>2021</v>
      </c>
      <c r="D3" s="102">
        <v>2022</v>
      </c>
      <c r="E3" s="102">
        <v>2023</v>
      </c>
      <c r="F3" s="168">
        <v>2024</v>
      </c>
    </row>
    <row r="4" spans="1:7" s="74" customFormat="1" x14ac:dyDescent="0.25">
      <c r="A4" s="69" t="s">
        <v>695</v>
      </c>
      <c r="B4" s="193"/>
      <c r="C4" s="193"/>
      <c r="D4" s="193"/>
      <c r="E4" s="193"/>
      <c r="F4" s="194"/>
    </row>
    <row r="5" spans="1:7" s="74" customFormat="1" x14ac:dyDescent="0.25">
      <c r="A5" s="646" t="s">
        <v>696</v>
      </c>
      <c r="B5" s="602">
        <v>61.3</v>
      </c>
      <c r="C5" s="602">
        <v>118.3</v>
      </c>
      <c r="D5" s="602">
        <v>126.5</v>
      </c>
      <c r="E5" s="602">
        <v>127.5</v>
      </c>
      <c r="F5" s="750">
        <v>146.19999999999999</v>
      </c>
    </row>
    <row r="6" spans="1:7" x14ac:dyDescent="0.25">
      <c r="A6" s="646" t="s">
        <v>697</v>
      </c>
      <c r="B6" s="602">
        <v>52.7</v>
      </c>
      <c r="C6" s="602">
        <v>59.8</v>
      </c>
      <c r="D6" s="602">
        <v>62.7</v>
      </c>
      <c r="E6" s="602">
        <v>75.8</v>
      </c>
      <c r="F6" s="750">
        <v>90.5</v>
      </c>
    </row>
    <row r="7" spans="1:7" x14ac:dyDescent="0.25">
      <c r="A7" s="646" t="s">
        <v>698</v>
      </c>
      <c r="B7" s="602">
        <v>16.100000000000001</v>
      </c>
      <c r="C7" s="602">
        <v>23.1</v>
      </c>
      <c r="D7" s="602">
        <v>25.1</v>
      </c>
      <c r="E7" s="602">
        <v>34.9</v>
      </c>
      <c r="F7" s="750">
        <v>30.9</v>
      </c>
    </row>
    <row r="8" spans="1:7" x14ac:dyDescent="0.25">
      <c r="A8" s="646" t="s">
        <v>699</v>
      </c>
      <c r="B8" s="602">
        <v>25</v>
      </c>
      <c r="C8" s="602">
        <v>30.9</v>
      </c>
      <c r="D8" s="602">
        <v>27.4</v>
      </c>
      <c r="E8" s="751">
        <v>29.5</v>
      </c>
      <c r="F8" s="752">
        <v>17.8</v>
      </c>
    </row>
    <row r="9" spans="1:7" x14ac:dyDescent="0.25">
      <c r="A9" s="653" t="s">
        <v>700</v>
      </c>
      <c r="B9" s="753">
        <v>155.1</v>
      </c>
      <c r="C9" s="753">
        <v>232.1</v>
      </c>
      <c r="D9" s="753">
        <v>241.8</v>
      </c>
      <c r="E9" s="753">
        <v>267.7</v>
      </c>
      <c r="F9" s="856">
        <v>285.3</v>
      </c>
      <c r="G9" s="957"/>
    </row>
    <row r="10" spans="1:7" s="74" customFormat="1" x14ac:dyDescent="0.25">
      <c r="A10" s="69" t="s">
        <v>701</v>
      </c>
      <c r="B10" s="751"/>
      <c r="C10" s="751"/>
      <c r="D10" s="751"/>
      <c r="E10" s="751"/>
      <c r="F10" s="857"/>
      <c r="G10" s="923"/>
    </row>
    <row r="11" spans="1:7" s="74" customFormat="1" x14ac:dyDescent="0.25">
      <c r="A11" s="646" t="s">
        <v>696</v>
      </c>
      <c r="B11" s="602">
        <v>52.7</v>
      </c>
      <c r="C11" s="602">
        <v>7.1</v>
      </c>
      <c r="D11" s="602">
        <v>7.4</v>
      </c>
      <c r="E11" s="602">
        <v>6.2</v>
      </c>
      <c r="F11" s="603">
        <v>7.2</v>
      </c>
      <c r="G11" s="955"/>
    </row>
    <row r="12" spans="1:7" x14ac:dyDescent="0.25">
      <c r="A12" s="646" t="s">
        <v>697</v>
      </c>
      <c r="B12" s="602">
        <v>4</v>
      </c>
      <c r="C12" s="602">
        <v>4.5</v>
      </c>
      <c r="D12" s="602">
        <v>6.7</v>
      </c>
      <c r="E12" s="602">
        <v>5.2</v>
      </c>
      <c r="F12" s="750">
        <v>5</v>
      </c>
      <c r="G12" s="956"/>
    </row>
    <row r="13" spans="1:7" x14ac:dyDescent="0.25">
      <c r="A13" s="646" t="s">
        <v>702</v>
      </c>
      <c r="B13" s="602">
        <v>0</v>
      </c>
      <c r="C13" s="602">
        <v>0</v>
      </c>
      <c r="D13" s="602">
        <v>0</v>
      </c>
      <c r="E13" s="602">
        <v>0</v>
      </c>
      <c r="F13" s="750">
        <v>0</v>
      </c>
      <c r="G13" s="100"/>
    </row>
    <row r="14" spans="1:7" x14ac:dyDescent="0.25">
      <c r="A14" s="646" t="s">
        <v>703</v>
      </c>
      <c r="B14" s="602">
        <v>17.5</v>
      </c>
      <c r="C14" s="602">
        <v>17.899999999999999</v>
      </c>
      <c r="D14" s="754">
        <v>18.5</v>
      </c>
      <c r="E14" s="751">
        <v>18.100000000000001</v>
      </c>
      <c r="F14" s="750">
        <v>16.7</v>
      </c>
      <c r="G14" s="957"/>
    </row>
    <row r="15" spans="1:7" x14ac:dyDescent="0.25">
      <c r="A15" s="647" t="s">
        <v>704</v>
      </c>
      <c r="B15" s="758">
        <v>74.2</v>
      </c>
      <c r="C15" s="758">
        <v>29.4</v>
      </c>
      <c r="D15" s="758">
        <v>32.6</v>
      </c>
      <c r="E15" s="758">
        <v>29.5</v>
      </c>
      <c r="F15" s="855">
        <v>28.9</v>
      </c>
      <c r="G15" s="100"/>
    </row>
    <row r="16" spans="1:7" x14ac:dyDescent="0.25">
      <c r="A16" s="175" t="s">
        <v>705</v>
      </c>
      <c r="B16" s="753">
        <v>229.3</v>
      </c>
      <c r="C16" s="753">
        <v>261.5</v>
      </c>
      <c r="D16" s="753">
        <v>274.3</v>
      </c>
      <c r="E16" s="753">
        <v>297.2</v>
      </c>
      <c r="F16" s="856">
        <v>314.10000000000002</v>
      </c>
    </row>
    <row r="17" spans="1:6" x14ac:dyDescent="0.25">
      <c r="A17" s="755" t="s">
        <v>706</v>
      </c>
      <c r="B17" s="756">
        <v>0.5</v>
      </c>
      <c r="C17" s="756">
        <v>0.48</v>
      </c>
      <c r="D17" s="756">
        <v>0.49</v>
      </c>
      <c r="E17" s="756">
        <v>0.45</v>
      </c>
      <c r="F17" s="757">
        <v>0.48799999999999999</v>
      </c>
    </row>
    <row r="18" spans="1:6" x14ac:dyDescent="0.25">
      <c r="A18" s="1081" t="s">
        <v>707</v>
      </c>
      <c r="B18" s="1081"/>
      <c r="C18" s="1081"/>
      <c r="D18" s="1081"/>
      <c r="E18" s="1081"/>
      <c r="F18" s="1081"/>
    </row>
    <row r="19" spans="1:6" x14ac:dyDescent="0.25">
      <c r="A19" s="57"/>
      <c r="B19" s="361"/>
      <c r="C19" s="361"/>
      <c r="D19" s="361"/>
      <c r="E19" s="361"/>
      <c r="F19" s="361"/>
    </row>
  </sheetData>
  <sheetProtection algorithmName="SHA-512" hashValue="fVJ52FOkue9fTox3Q9s1qvWR/lFjRoQedadNcs4iYIXQdDx12/9QVRxiWVDuEhxH3GAm6Q4x4c0Y6FREsJQrSg==" saltValue="1Rum9vmlOn8R2fk935a9dQ==" spinCount="100000" sheet="1" objects="1" scenarios="1"/>
  <mergeCells count="1">
    <mergeCell ref="A18:F18"/>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8A3E-3DF6-4E80-994D-3A6A16257FEB}">
  <sheetPr codeName="Sheet42">
    <tabColor rgb="FF85A612"/>
    <pageSetUpPr fitToPage="1"/>
  </sheetPr>
  <dimension ref="A1:E33"/>
  <sheetViews>
    <sheetView zoomScaleNormal="100" zoomScaleSheetLayoutView="130" workbookViewId="0">
      <pane ySplit="3" topLeftCell="A4" activePane="bottomLeft" state="frozen"/>
      <selection activeCell="A4" sqref="A4:F15"/>
      <selection pane="bottomLeft" activeCell="A4" sqref="A4:A16"/>
    </sheetView>
  </sheetViews>
  <sheetFormatPr defaultColWidth="9.28515625" defaultRowHeight="15" x14ac:dyDescent="0.25"/>
  <cols>
    <col min="1" max="1" width="12.7109375" customWidth="1"/>
    <col min="2" max="2" width="35.7109375" customWidth="1"/>
    <col min="3" max="3" width="24.28515625" bestFit="1" customWidth="1"/>
    <col min="4" max="4" width="23.7109375" bestFit="1" customWidth="1"/>
    <col min="5" max="5" width="34.140625" bestFit="1" customWidth="1"/>
  </cols>
  <sheetData>
    <row r="1" spans="1:5" x14ac:dyDescent="0.25">
      <c r="A1" s="53" t="s">
        <v>84</v>
      </c>
      <c r="B1" s="336"/>
      <c r="C1" s="336"/>
      <c r="D1" s="336"/>
      <c r="E1" s="454"/>
    </row>
    <row r="2" spans="1:5" x14ac:dyDescent="0.25">
      <c r="A2" s="59" t="s">
        <v>708</v>
      </c>
      <c r="B2" s="60"/>
      <c r="C2" s="767" t="s">
        <v>709</v>
      </c>
      <c r="D2" s="767" t="s">
        <v>710</v>
      </c>
      <c r="E2" s="768" t="s">
        <v>711</v>
      </c>
    </row>
    <row r="3" spans="1:5" ht="15.75" thickBot="1" x14ac:dyDescent="0.3">
      <c r="A3" s="62"/>
      <c r="B3" s="102"/>
      <c r="C3" s="769" t="s">
        <v>712</v>
      </c>
      <c r="D3" s="769" t="s">
        <v>712</v>
      </c>
      <c r="E3" s="770" t="s">
        <v>713</v>
      </c>
    </row>
    <row r="4" spans="1:5" x14ac:dyDescent="0.25">
      <c r="A4" s="1105" t="s">
        <v>213</v>
      </c>
      <c r="B4" s="113" t="s">
        <v>112</v>
      </c>
      <c r="C4" s="771"/>
      <c r="D4" s="772"/>
      <c r="E4" s="773"/>
    </row>
    <row r="5" spans="1:5" x14ac:dyDescent="0.25">
      <c r="A5" s="1105"/>
      <c r="B5" s="116" t="s">
        <v>214</v>
      </c>
      <c r="C5" s="517">
        <v>203.19</v>
      </c>
      <c r="D5" s="517">
        <v>0</v>
      </c>
      <c r="E5" s="517">
        <v>4092.88</v>
      </c>
    </row>
    <row r="6" spans="1:5" x14ac:dyDescent="0.25">
      <c r="A6" s="1105"/>
      <c r="B6" s="116" t="s">
        <v>217</v>
      </c>
      <c r="C6" s="517">
        <v>27.11</v>
      </c>
      <c r="D6" s="517">
        <v>0</v>
      </c>
      <c r="E6" s="517">
        <v>4029.89</v>
      </c>
    </row>
    <row r="7" spans="1:5" x14ac:dyDescent="0.25">
      <c r="A7" s="1105"/>
      <c r="B7" s="116" t="s">
        <v>218</v>
      </c>
      <c r="C7" s="519">
        <v>100.59</v>
      </c>
      <c r="D7" s="519">
        <v>0</v>
      </c>
      <c r="E7" s="519">
        <v>7663.82</v>
      </c>
    </row>
    <row r="8" spans="1:5" x14ac:dyDescent="0.25">
      <c r="A8" s="1105"/>
      <c r="B8" s="123" t="s">
        <v>219</v>
      </c>
      <c r="C8" s="517">
        <v>164.92</v>
      </c>
      <c r="D8" s="517">
        <v>0</v>
      </c>
      <c r="E8" s="517">
        <v>3466.91</v>
      </c>
    </row>
    <row r="9" spans="1:5" x14ac:dyDescent="0.25">
      <c r="A9" s="1105"/>
      <c r="B9" s="123" t="s">
        <v>220</v>
      </c>
      <c r="C9" s="519">
        <v>0</v>
      </c>
      <c r="D9" s="519">
        <v>0</v>
      </c>
      <c r="E9" s="519">
        <v>4701.72</v>
      </c>
    </row>
    <row r="10" spans="1:5" x14ac:dyDescent="0.25">
      <c r="A10" s="1105"/>
      <c r="B10" s="124" t="s">
        <v>221</v>
      </c>
      <c r="C10" s="517">
        <v>7.7</v>
      </c>
      <c r="D10" s="517">
        <v>19.8</v>
      </c>
      <c r="E10" s="517">
        <v>2119.4</v>
      </c>
    </row>
    <row r="11" spans="1:5" x14ac:dyDescent="0.25">
      <c r="A11" s="1105"/>
      <c r="B11" s="113" t="s">
        <v>114</v>
      </c>
      <c r="C11" s="545"/>
      <c r="D11" s="545"/>
      <c r="E11" s="545"/>
    </row>
    <row r="12" spans="1:5" x14ac:dyDescent="0.25">
      <c r="A12" s="1105"/>
      <c r="B12" s="116" t="s">
        <v>222</v>
      </c>
      <c r="C12" s="517">
        <v>322.95</v>
      </c>
      <c r="D12" s="517">
        <v>0</v>
      </c>
      <c r="E12" s="517">
        <v>5013.6400000000003</v>
      </c>
    </row>
    <row r="13" spans="1:5" x14ac:dyDescent="0.25">
      <c r="A13" s="1105"/>
      <c r="B13" s="124" t="s">
        <v>223</v>
      </c>
      <c r="C13" s="519">
        <v>21.7</v>
      </c>
      <c r="D13" s="519">
        <v>0.19</v>
      </c>
      <c r="E13" s="519">
        <v>6683.58</v>
      </c>
    </row>
    <row r="14" spans="1:5" x14ac:dyDescent="0.25">
      <c r="A14" s="1105"/>
      <c r="B14" s="113" t="s">
        <v>113</v>
      </c>
      <c r="C14" s="521"/>
      <c r="D14" s="521"/>
      <c r="E14" s="521"/>
    </row>
    <row r="15" spans="1:5" x14ac:dyDescent="0.25">
      <c r="A15" s="1105"/>
      <c r="B15" s="133" t="s">
        <v>224</v>
      </c>
      <c r="C15" s="521">
        <v>17.25</v>
      </c>
      <c r="D15" s="521">
        <v>118.94</v>
      </c>
      <c r="E15" s="521">
        <v>24303.86</v>
      </c>
    </row>
    <row r="16" spans="1:5" x14ac:dyDescent="0.25">
      <c r="A16" s="1105"/>
      <c r="B16" s="134" t="s">
        <v>391</v>
      </c>
      <c r="C16" s="523">
        <v>865.41</v>
      </c>
      <c r="D16" s="523">
        <v>138.93</v>
      </c>
      <c r="E16" s="523">
        <v>62075.700000000004</v>
      </c>
    </row>
    <row r="17" spans="1:5" x14ac:dyDescent="0.25">
      <c r="A17" s="1104" t="s">
        <v>225</v>
      </c>
      <c r="B17" s="113" t="s">
        <v>112</v>
      </c>
      <c r="C17" s="521"/>
      <c r="D17" s="521"/>
      <c r="E17" s="521"/>
    </row>
    <row r="18" spans="1:5" x14ac:dyDescent="0.25">
      <c r="A18" s="1105"/>
      <c r="B18" s="116" t="s">
        <v>226</v>
      </c>
      <c r="C18" s="517">
        <v>40</v>
      </c>
      <c r="D18" s="517">
        <v>0</v>
      </c>
      <c r="E18" s="517">
        <v>1506</v>
      </c>
    </row>
    <row r="19" spans="1:5" x14ac:dyDescent="0.25">
      <c r="A19" s="1105"/>
      <c r="B19" s="124" t="s">
        <v>227</v>
      </c>
      <c r="C19" s="519">
        <v>1</v>
      </c>
      <c r="D19" s="519">
        <v>0</v>
      </c>
      <c r="E19" s="519">
        <v>1102</v>
      </c>
    </row>
    <row r="20" spans="1:5" x14ac:dyDescent="0.25">
      <c r="A20" s="1106"/>
      <c r="B20" s="134" t="s">
        <v>392</v>
      </c>
      <c r="C20" s="523">
        <v>40</v>
      </c>
      <c r="D20" s="523">
        <v>0</v>
      </c>
      <c r="E20" s="523">
        <v>2608</v>
      </c>
    </row>
    <row r="21" spans="1:5" x14ac:dyDescent="0.25">
      <c r="A21" s="1104" t="s">
        <v>228</v>
      </c>
      <c r="B21" s="113" t="s">
        <v>112</v>
      </c>
      <c r="C21" s="521"/>
      <c r="D21" s="521"/>
      <c r="E21" s="521"/>
    </row>
    <row r="22" spans="1:5" x14ac:dyDescent="0.25">
      <c r="A22" s="1105"/>
      <c r="B22" s="123" t="s">
        <v>229</v>
      </c>
      <c r="C22" s="517">
        <v>0</v>
      </c>
      <c r="D22" s="517">
        <v>0</v>
      </c>
      <c r="E22" s="517">
        <v>88.6</v>
      </c>
    </row>
    <row r="23" spans="1:5" x14ac:dyDescent="0.25">
      <c r="A23" s="1105"/>
      <c r="B23" s="124" t="s">
        <v>230</v>
      </c>
      <c r="C23" s="519">
        <v>13.88</v>
      </c>
      <c r="D23" s="519">
        <v>0</v>
      </c>
      <c r="E23" s="519">
        <v>1578.72</v>
      </c>
    </row>
    <row r="24" spans="1:5" x14ac:dyDescent="0.25">
      <c r="A24" s="1105"/>
      <c r="B24" s="113" t="s">
        <v>231</v>
      </c>
      <c r="C24" s="521"/>
      <c r="D24" s="521"/>
      <c r="E24" s="521"/>
    </row>
    <row r="25" spans="1:5" x14ac:dyDescent="0.25">
      <c r="A25" s="1105"/>
      <c r="B25" s="123" t="s">
        <v>232</v>
      </c>
      <c r="C25" s="517">
        <v>0.23</v>
      </c>
      <c r="D25" s="517">
        <v>0</v>
      </c>
      <c r="E25" s="517">
        <v>60.77</v>
      </c>
    </row>
    <row r="26" spans="1:5" x14ac:dyDescent="0.25">
      <c r="A26" s="1105"/>
      <c r="B26" s="134" t="s">
        <v>393</v>
      </c>
      <c r="C26" s="523">
        <v>14.110000000000001</v>
      </c>
      <c r="D26" s="523">
        <v>0</v>
      </c>
      <c r="E26" s="523">
        <v>1728.09</v>
      </c>
    </row>
    <row r="27" spans="1:5" x14ac:dyDescent="0.25">
      <c r="A27" s="1104" t="s">
        <v>233</v>
      </c>
      <c r="B27" s="113" t="s">
        <v>233</v>
      </c>
      <c r="C27" s="521"/>
      <c r="D27" s="521"/>
      <c r="E27" s="521"/>
    </row>
    <row r="28" spans="1:5" x14ac:dyDescent="0.25">
      <c r="A28" s="1105"/>
      <c r="B28" s="123" t="s">
        <v>234</v>
      </c>
      <c r="C28" s="517">
        <v>0</v>
      </c>
      <c r="D28" s="517">
        <v>0</v>
      </c>
      <c r="E28" s="517">
        <v>40.5</v>
      </c>
    </row>
    <row r="29" spans="1:5" x14ac:dyDescent="0.25">
      <c r="A29" s="1105"/>
      <c r="B29" s="140" t="s">
        <v>235</v>
      </c>
      <c r="C29" s="517">
        <v>0</v>
      </c>
      <c r="D29" s="517">
        <v>0</v>
      </c>
      <c r="E29" s="517">
        <v>6.8</v>
      </c>
    </row>
    <row r="30" spans="1:5" x14ac:dyDescent="0.25">
      <c r="A30" s="1105"/>
      <c r="B30" s="472" t="s">
        <v>236</v>
      </c>
      <c r="C30" s="521">
        <v>2.5</v>
      </c>
      <c r="D30" s="521">
        <v>0</v>
      </c>
      <c r="E30" s="521">
        <v>3.7</v>
      </c>
    </row>
    <row r="31" spans="1:5" x14ac:dyDescent="0.25">
      <c r="A31" s="1106"/>
      <c r="B31" s="134" t="s">
        <v>395</v>
      </c>
      <c r="C31" s="523">
        <v>2.5</v>
      </c>
      <c r="D31" s="523">
        <v>0</v>
      </c>
      <c r="E31" s="523">
        <v>51</v>
      </c>
    </row>
    <row r="32" spans="1:5" x14ac:dyDescent="0.25">
      <c r="A32" s="143" t="s">
        <v>523</v>
      </c>
      <c r="B32" s="143"/>
      <c r="C32" s="530">
        <v>922.41</v>
      </c>
      <c r="D32" s="530">
        <v>139.33000000000001</v>
      </c>
      <c r="E32" s="530">
        <v>66462.400000000009</v>
      </c>
    </row>
    <row r="33" spans="1:5" x14ac:dyDescent="0.25">
      <c r="A33" s="57"/>
      <c r="B33" s="57"/>
      <c r="C33" s="57"/>
      <c r="D33" s="57"/>
      <c r="E33" s="493"/>
    </row>
  </sheetData>
  <sheetProtection algorithmName="SHA-512" hashValue="s1rBNwnKSxk/9aOKfjyOzZ1D26I4laM3juExnjvweq7HzBSI1OHBJ0hWD+N8y+wp6fgJjCYQhWxEqCoEzFoVAA==" saltValue="69qNzjX7Er9FP28f76QY8Q==" spinCount="100000" sheet="1" objects="1" scenarios="1"/>
  <mergeCells count="4">
    <mergeCell ref="A4:A16"/>
    <mergeCell ref="A17:A20"/>
    <mergeCell ref="A21:A26"/>
    <mergeCell ref="A27:A31"/>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89DC-EECF-470D-A41F-8CAADFA515CB}">
  <sheetPr codeName="Sheet12">
    <tabColor rgb="FF85A612"/>
    <pageSetUpPr fitToPage="1"/>
  </sheetPr>
  <dimension ref="A1:F14"/>
  <sheetViews>
    <sheetView zoomScale="120" zoomScaleNormal="120" zoomScaleSheetLayoutView="160" workbookViewId="0"/>
  </sheetViews>
  <sheetFormatPr defaultRowHeight="15" x14ac:dyDescent="0.25"/>
  <cols>
    <col min="1" max="1" width="50.7109375" customWidth="1"/>
    <col min="2" max="6" width="13.7109375" customWidth="1"/>
    <col min="7" max="7" width="45.28515625" customWidth="1"/>
  </cols>
  <sheetData>
    <row r="1" spans="1:6" x14ac:dyDescent="0.25">
      <c r="A1" s="53" t="s">
        <v>84</v>
      </c>
      <c r="B1" s="453"/>
      <c r="C1" s="453"/>
      <c r="D1" s="453"/>
      <c r="E1" s="453"/>
      <c r="F1" s="454"/>
    </row>
    <row r="2" spans="1:6" x14ac:dyDescent="0.25">
      <c r="A2" s="187" t="s">
        <v>714</v>
      </c>
      <c r="B2" s="188"/>
      <c r="C2" s="166"/>
      <c r="D2" s="166"/>
      <c r="E2" s="166"/>
      <c r="F2" s="167"/>
    </row>
    <row r="3" spans="1:6" ht="15.75" thickBot="1" x14ac:dyDescent="0.3">
      <c r="A3" s="62" t="s">
        <v>304</v>
      </c>
      <c r="B3" s="102">
        <v>2020</v>
      </c>
      <c r="C3" s="102">
        <v>2021</v>
      </c>
      <c r="D3" s="102">
        <v>2022</v>
      </c>
      <c r="E3" s="102">
        <v>2023</v>
      </c>
      <c r="F3" s="168">
        <v>2024</v>
      </c>
    </row>
    <row r="4" spans="1:6" x14ac:dyDescent="0.25">
      <c r="A4" s="640" t="s">
        <v>715</v>
      </c>
      <c r="B4" s="666">
        <v>19</v>
      </c>
      <c r="C4" s="666">
        <v>20</v>
      </c>
      <c r="D4" s="666">
        <v>16</v>
      </c>
      <c r="E4" s="666">
        <v>34</v>
      </c>
      <c r="F4" s="774">
        <v>29</v>
      </c>
    </row>
    <row r="5" spans="1:6" ht="28.5" x14ac:dyDescent="0.25">
      <c r="A5" s="640" t="s">
        <v>716</v>
      </c>
      <c r="B5" s="553">
        <v>6</v>
      </c>
      <c r="C5" s="666">
        <v>9</v>
      </c>
      <c r="D5" s="666">
        <v>12</v>
      </c>
      <c r="E5" s="666">
        <v>16</v>
      </c>
      <c r="F5" s="774">
        <v>14</v>
      </c>
    </row>
    <row r="6" spans="1:6" x14ac:dyDescent="0.25">
      <c r="A6" s="640" t="s">
        <v>717</v>
      </c>
      <c r="B6" s="666">
        <v>0</v>
      </c>
      <c r="C6" s="666">
        <v>0</v>
      </c>
      <c r="D6" s="666">
        <v>1</v>
      </c>
      <c r="E6" s="666">
        <v>2</v>
      </c>
      <c r="F6" s="774">
        <v>0</v>
      </c>
    </row>
    <row r="7" spans="1:6" x14ac:dyDescent="0.25">
      <c r="A7" s="775" t="s">
        <v>718</v>
      </c>
      <c r="B7" s="776">
        <v>67100</v>
      </c>
      <c r="C7" s="776">
        <v>18951</v>
      </c>
      <c r="D7" s="776">
        <v>24301</v>
      </c>
      <c r="E7" s="776">
        <v>10831</v>
      </c>
      <c r="F7" s="777">
        <v>35800</v>
      </c>
    </row>
    <row r="8" spans="1:6" ht="13.9" customHeight="1" x14ac:dyDescent="0.25">
      <c r="A8" s="1116" t="s">
        <v>719</v>
      </c>
      <c r="B8" s="1116"/>
      <c r="C8" s="1116"/>
      <c r="D8" s="1116"/>
      <c r="E8" s="1116"/>
      <c r="F8" s="1116"/>
    </row>
    <row r="9" spans="1:6" x14ac:dyDescent="0.25">
      <c r="A9" s="1081"/>
      <c r="B9" s="1081"/>
      <c r="C9" s="1081"/>
      <c r="D9" s="1081"/>
      <c r="E9" s="1081"/>
      <c r="F9" s="1081"/>
    </row>
    <row r="10" spans="1:6" x14ac:dyDescent="0.25">
      <c r="A10" s="1121" t="s">
        <v>720</v>
      </c>
      <c r="B10" s="1121"/>
      <c r="C10" s="1121"/>
      <c r="D10" s="1121"/>
      <c r="E10" s="1121"/>
      <c r="F10" s="1121"/>
    </row>
    <row r="11" spans="1:6" x14ac:dyDescent="0.25">
      <c r="A11" s="1083" t="s">
        <v>721</v>
      </c>
      <c r="B11" s="1083"/>
      <c r="C11" s="1083"/>
      <c r="D11" s="1083"/>
      <c r="E11" s="1083"/>
      <c r="F11" s="1083"/>
    </row>
    <row r="12" spans="1:6" x14ac:dyDescent="0.25">
      <c r="A12" s="1083"/>
      <c r="B12" s="1083"/>
      <c r="C12" s="1083"/>
      <c r="D12" s="1083"/>
      <c r="E12" s="1083"/>
      <c r="F12" s="1083"/>
    </row>
    <row r="13" spans="1:6" x14ac:dyDescent="0.25">
      <c r="A13" s="1081" t="s">
        <v>722</v>
      </c>
      <c r="B13" s="1081"/>
      <c r="C13" s="1081"/>
      <c r="D13" s="1081"/>
      <c r="E13" s="1081"/>
      <c r="F13" s="1081"/>
    </row>
    <row r="14" spans="1:6" x14ac:dyDescent="0.25">
      <c r="A14" s="1081"/>
      <c r="B14" s="1081"/>
      <c r="C14" s="1081"/>
      <c r="D14" s="1081"/>
      <c r="E14" s="1081"/>
      <c r="F14" s="1081"/>
    </row>
  </sheetData>
  <mergeCells count="4">
    <mergeCell ref="A8:F9"/>
    <mergeCell ref="A10:F10"/>
    <mergeCell ref="A13:F14"/>
    <mergeCell ref="A11:F12"/>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ADE0-003A-47FB-A77B-4C0E48B86C7F}">
  <sheetPr>
    <tabColor rgb="FF0080B0"/>
    <pageSetUpPr fitToPage="1"/>
  </sheetPr>
  <dimension ref="A1:G160"/>
  <sheetViews>
    <sheetView zoomScale="70" zoomScaleNormal="70" zoomScaleSheetLayoutView="80" workbookViewId="0">
      <selection sqref="A1:G1"/>
    </sheetView>
  </sheetViews>
  <sheetFormatPr defaultColWidth="9.28515625" defaultRowHeight="15" x14ac:dyDescent="0.25"/>
  <cols>
    <col min="1" max="1" width="25.42578125" style="1040" bestFit="1" customWidth="1"/>
    <col min="2" max="2" width="30.5703125" style="1039" customWidth="1"/>
    <col min="3" max="3" width="17.5703125" style="1038" customWidth="1"/>
    <col min="4" max="4" width="36" style="1035" customWidth="1"/>
    <col min="5" max="5" width="150" style="1037" bestFit="1" customWidth="1"/>
    <col min="6" max="6" width="64.42578125" style="1036" customWidth="1"/>
    <col min="7" max="7" width="30.28515625" style="1035" customWidth="1"/>
  </cols>
  <sheetData>
    <row r="1" spans="1:7" ht="15" customHeight="1" x14ac:dyDescent="0.25">
      <c r="A1" s="1207" t="s">
        <v>723</v>
      </c>
      <c r="B1" s="1208"/>
      <c r="C1" s="1208"/>
      <c r="D1" s="1208"/>
      <c r="E1" s="1208"/>
      <c r="F1" s="1208"/>
      <c r="G1" s="1208"/>
    </row>
    <row r="2" spans="1:7" ht="5.0999999999999996" customHeight="1" x14ac:dyDescent="0.25">
      <c r="A2" s="1064"/>
      <c r="B2" s="1063"/>
      <c r="C2" s="1062"/>
      <c r="D2" s="1062"/>
      <c r="E2" s="1062"/>
      <c r="F2" s="1062"/>
      <c r="G2" s="1062"/>
    </row>
    <row r="3" spans="1:7" x14ac:dyDescent="0.25">
      <c r="A3" s="1209" t="s">
        <v>1577</v>
      </c>
      <c r="B3" s="1210"/>
      <c r="C3" s="1210"/>
      <c r="D3" s="1210"/>
      <c r="E3" s="1210"/>
      <c r="F3" s="1210"/>
      <c r="G3" s="1210"/>
    </row>
    <row r="4" spans="1:7" x14ac:dyDescent="0.25">
      <c r="A4" s="1211"/>
      <c r="B4" s="1212"/>
      <c r="C4" s="1212"/>
      <c r="D4" s="1212"/>
      <c r="E4" s="1212"/>
      <c r="F4" s="1212"/>
      <c r="G4" s="1212"/>
    </row>
    <row r="5" spans="1:7" x14ac:dyDescent="0.25">
      <c r="A5" s="1211"/>
      <c r="B5" s="1213"/>
      <c r="C5" s="1213"/>
      <c r="D5" s="1213"/>
      <c r="E5" s="1213"/>
      <c r="F5" s="1213"/>
      <c r="G5" s="1213"/>
    </row>
    <row r="6" spans="1:7" x14ac:dyDescent="0.25">
      <c r="A6" s="1211"/>
      <c r="B6" s="1213"/>
      <c r="C6" s="1213"/>
      <c r="D6" s="1213"/>
      <c r="E6" s="1213"/>
      <c r="F6" s="1213"/>
      <c r="G6" s="1213"/>
    </row>
    <row r="7" spans="1:7" x14ac:dyDescent="0.25">
      <c r="A7" s="1211"/>
      <c r="B7" s="1213"/>
      <c r="C7" s="1213"/>
      <c r="D7" s="1213"/>
      <c r="E7" s="1213"/>
      <c r="F7" s="1213"/>
      <c r="G7" s="1213"/>
    </row>
    <row r="8" spans="1:7" x14ac:dyDescent="0.25">
      <c r="A8" s="1211"/>
      <c r="B8" s="1213"/>
      <c r="C8" s="1213"/>
      <c r="D8" s="1213"/>
      <c r="E8" s="1213"/>
      <c r="F8" s="1213"/>
      <c r="G8" s="1213"/>
    </row>
    <row r="9" spans="1:7" ht="32.25" thickBot="1" x14ac:dyDescent="0.3">
      <c r="A9" s="778" t="s">
        <v>724</v>
      </c>
      <c r="B9" s="779" t="s">
        <v>725</v>
      </c>
      <c r="C9" s="780" t="s">
        <v>726</v>
      </c>
      <c r="D9" s="780" t="s">
        <v>727</v>
      </c>
      <c r="E9" s="781" t="s">
        <v>728</v>
      </c>
      <c r="F9" s="781" t="s">
        <v>729</v>
      </c>
      <c r="G9" s="782" t="s">
        <v>730</v>
      </c>
    </row>
    <row r="10" spans="1:7" ht="158.25" thickBot="1" x14ac:dyDescent="0.3">
      <c r="A10" s="1205" t="s">
        <v>731</v>
      </c>
      <c r="B10" s="1206"/>
      <c r="C10" s="783" t="s">
        <v>732</v>
      </c>
      <c r="D10" s="784" t="s">
        <v>733</v>
      </c>
      <c r="E10" s="784" t="s">
        <v>734</v>
      </c>
      <c r="F10" s="785"/>
      <c r="G10" s="786"/>
    </row>
    <row r="11" spans="1:7" ht="63.75" thickBot="1" x14ac:dyDescent="0.3">
      <c r="A11" s="1205" t="s">
        <v>731</v>
      </c>
      <c r="B11" s="1206"/>
      <c r="C11" s="783" t="s">
        <v>735</v>
      </c>
      <c r="D11" s="784" t="s">
        <v>736</v>
      </c>
      <c r="E11" s="787" t="s">
        <v>737</v>
      </c>
      <c r="F11" s="785"/>
      <c r="G11" s="786"/>
    </row>
    <row r="12" spans="1:7" ht="111" thickBot="1" x14ac:dyDescent="0.3">
      <c r="A12" s="1205" t="s">
        <v>731</v>
      </c>
      <c r="B12" s="1206"/>
      <c r="C12" s="783" t="s">
        <v>738</v>
      </c>
      <c r="D12" s="784" t="s">
        <v>739</v>
      </c>
      <c r="E12" s="784" t="s">
        <v>740</v>
      </c>
      <c r="F12" s="785"/>
      <c r="G12" s="786"/>
    </row>
    <row r="13" spans="1:7" ht="32.25" thickBot="1" x14ac:dyDescent="0.3">
      <c r="A13" s="1205" t="s">
        <v>731</v>
      </c>
      <c r="B13" s="1206"/>
      <c r="C13" s="783" t="s">
        <v>741</v>
      </c>
      <c r="D13" s="784" t="s">
        <v>742</v>
      </c>
      <c r="E13" s="26" t="s">
        <v>743</v>
      </c>
      <c r="F13" s="784"/>
      <c r="G13" s="786"/>
    </row>
    <row r="14" spans="1:7" ht="189.75" thickBot="1" x14ac:dyDescent="0.3">
      <c r="A14" s="1205" t="s">
        <v>731</v>
      </c>
      <c r="B14" s="1206"/>
      <c r="C14" s="783" t="s">
        <v>744</v>
      </c>
      <c r="D14" s="784" t="s">
        <v>745</v>
      </c>
      <c r="E14" s="784" t="s">
        <v>746</v>
      </c>
      <c r="F14" s="784"/>
      <c r="G14" s="786"/>
    </row>
    <row r="15" spans="1:7" ht="268.5" thickBot="1" x14ac:dyDescent="0.3">
      <c r="A15" s="1205" t="s">
        <v>731</v>
      </c>
      <c r="B15" s="1206"/>
      <c r="C15" s="788" t="s">
        <v>747</v>
      </c>
      <c r="D15" s="784" t="s">
        <v>748</v>
      </c>
      <c r="E15" s="789" t="s">
        <v>749</v>
      </c>
      <c r="F15" s="789"/>
      <c r="G15" s="789" t="s">
        <v>750</v>
      </c>
    </row>
    <row r="16" spans="1:7" ht="174" thickBot="1" x14ac:dyDescent="0.3">
      <c r="A16" s="1205" t="s">
        <v>731</v>
      </c>
      <c r="B16" s="1206"/>
      <c r="C16" s="788" t="s">
        <v>751</v>
      </c>
      <c r="D16" s="784" t="s">
        <v>90</v>
      </c>
      <c r="E16" s="789" t="s">
        <v>752</v>
      </c>
      <c r="F16" s="1057" t="s">
        <v>753</v>
      </c>
      <c r="G16" s="789" t="s">
        <v>754</v>
      </c>
    </row>
    <row r="17" spans="1:7" ht="63.75" thickBot="1" x14ac:dyDescent="0.3">
      <c r="A17" s="1205" t="s">
        <v>731</v>
      </c>
      <c r="B17" s="1206"/>
      <c r="C17" s="788" t="s">
        <v>755</v>
      </c>
      <c r="D17" s="784" t="s">
        <v>756</v>
      </c>
      <c r="E17" s="787" t="s">
        <v>757</v>
      </c>
      <c r="F17" s="789" t="s">
        <v>758</v>
      </c>
      <c r="G17" s="789" t="s">
        <v>754</v>
      </c>
    </row>
    <row r="18" spans="1:7" ht="126.75" thickBot="1" x14ac:dyDescent="0.3">
      <c r="A18" s="1205" t="s">
        <v>731</v>
      </c>
      <c r="B18" s="1206"/>
      <c r="C18" s="790" t="s">
        <v>759</v>
      </c>
      <c r="D18" s="784" t="s">
        <v>760</v>
      </c>
      <c r="E18" s="787" t="s">
        <v>761</v>
      </c>
      <c r="F18" s="789"/>
      <c r="G18" s="789" t="s">
        <v>762</v>
      </c>
    </row>
    <row r="19" spans="1:7" ht="63.75" thickBot="1" x14ac:dyDescent="0.3">
      <c r="A19" s="1205" t="s">
        <v>731</v>
      </c>
      <c r="B19" s="1206"/>
      <c r="C19" s="790" t="s">
        <v>763</v>
      </c>
      <c r="D19" s="784" t="s">
        <v>764</v>
      </c>
      <c r="E19" s="789" t="s">
        <v>765</v>
      </c>
      <c r="F19" s="789"/>
      <c r="G19" s="789" t="s">
        <v>762</v>
      </c>
    </row>
    <row r="20" spans="1:7" ht="95.25" thickBot="1" x14ac:dyDescent="0.3">
      <c r="A20" s="1205" t="s">
        <v>731</v>
      </c>
      <c r="B20" s="1206"/>
      <c r="C20" s="790" t="s">
        <v>766</v>
      </c>
      <c r="D20" s="784" t="s">
        <v>767</v>
      </c>
      <c r="E20" s="789" t="s">
        <v>768</v>
      </c>
      <c r="F20" s="789"/>
      <c r="G20" s="789" t="s">
        <v>769</v>
      </c>
    </row>
    <row r="21" spans="1:7" ht="126.75" thickBot="1" x14ac:dyDescent="0.3">
      <c r="A21" s="1205" t="s">
        <v>731</v>
      </c>
      <c r="B21" s="1206"/>
      <c r="C21" s="790" t="s">
        <v>770</v>
      </c>
      <c r="D21" s="784" t="s">
        <v>771</v>
      </c>
      <c r="E21" s="789" t="s">
        <v>772</v>
      </c>
      <c r="F21" s="789"/>
      <c r="G21" s="789" t="s">
        <v>773</v>
      </c>
    </row>
    <row r="22" spans="1:7" ht="63.75" thickBot="1" x14ac:dyDescent="0.3">
      <c r="A22" s="1205" t="s">
        <v>731</v>
      </c>
      <c r="B22" s="1206"/>
      <c r="C22" s="790" t="s">
        <v>774</v>
      </c>
      <c r="D22" s="784" t="s">
        <v>775</v>
      </c>
      <c r="E22" s="789" t="s">
        <v>776</v>
      </c>
      <c r="F22" s="789"/>
      <c r="G22" s="786"/>
    </row>
    <row r="23" spans="1:7" ht="407.45" customHeight="1" thickBot="1" x14ac:dyDescent="0.3">
      <c r="A23" s="1205" t="s">
        <v>731</v>
      </c>
      <c r="B23" s="1206"/>
      <c r="C23" s="788" t="s">
        <v>777</v>
      </c>
      <c r="D23" s="784" t="s">
        <v>778</v>
      </c>
      <c r="E23" s="789" t="s">
        <v>1574</v>
      </c>
      <c r="F23" s="789"/>
      <c r="G23" s="786"/>
    </row>
    <row r="24" spans="1:7" ht="158.25" thickBot="1" x14ac:dyDescent="0.3">
      <c r="A24" s="1205" t="s">
        <v>731</v>
      </c>
      <c r="B24" s="1206"/>
      <c r="C24" s="788" t="s">
        <v>779</v>
      </c>
      <c r="D24" s="784" t="s">
        <v>780</v>
      </c>
      <c r="E24" s="789" t="s">
        <v>781</v>
      </c>
      <c r="F24" s="789"/>
      <c r="G24" s="789" t="s">
        <v>769</v>
      </c>
    </row>
    <row r="25" spans="1:7" ht="95.25" thickBot="1" x14ac:dyDescent="0.3">
      <c r="A25" s="1205" t="s">
        <v>731</v>
      </c>
      <c r="B25" s="1206"/>
      <c r="C25" s="788" t="s">
        <v>782</v>
      </c>
      <c r="D25" s="784" t="s">
        <v>783</v>
      </c>
      <c r="E25" s="789" t="s">
        <v>784</v>
      </c>
      <c r="F25" s="789" t="s">
        <v>785</v>
      </c>
      <c r="G25" s="786"/>
    </row>
    <row r="26" spans="1:7" ht="63.75" thickBot="1" x14ac:dyDescent="0.3">
      <c r="A26" s="1205" t="s">
        <v>731</v>
      </c>
      <c r="B26" s="1206"/>
      <c r="C26" s="788" t="s">
        <v>786</v>
      </c>
      <c r="D26" s="784" t="s">
        <v>787</v>
      </c>
      <c r="E26" s="1057" t="s">
        <v>788</v>
      </c>
      <c r="F26" s="791"/>
      <c r="G26" s="786"/>
    </row>
    <row r="27" spans="1:7" ht="63.75" thickBot="1" x14ac:dyDescent="0.3">
      <c r="A27" s="1205" t="s">
        <v>731</v>
      </c>
      <c r="B27" s="1206"/>
      <c r="C27" s="788" t="s">
        <v>789</v>
      </c>
      <c r="D27" s="784" t="s">
        <v>790</v>
      </c>
      <c r="E27" s="789" t="s">
        <v>791</v>
      </c>
      <c r="F27" s="791"/>
      <c r="G27" s="786"/>
    </row>
    <row r="28" spans="1:7" ht="63.75" thickBot="1" x14ac:dyDescent="0.3">
      <c r="A28" s="1205" t="s">
        <v>731</v>
      </c>
      <c r="B28" s="1206"/>
      <c r="C28" s="788" t="s">
        <v>792</v>
      </c>
      <c r="D28" s="784" t="s">
        <v>793</v>
      </c>
      <c r="E28" s="789" t="s">
        <v>794</v>
      </c>
      <c r="F28" s="791"/>
      <c r="G28" s="786"/>
    </row>
    <row r="29" spans="1:7" ht="158.25" thickBot="1" x14ac:dyDescent="0.3">
      <c r="A29" s="1205" t="s">
        <v>731</v>
      </c>
      <c r="B29" s="1206"/>
      <c r="C29" s="788" t="s">
        <v>795</v>
      </c>
      <c r="D29" s="784" t="s">
        <v>796</v>
      </c>
      <c r="E29" s="789" t="s">
        <v>797</v>
      </c>
      <c r="F29" s="791"/>
      <c r="G29" s="786"/>
    </row>
    <row r="30" spans="1:7" ht="95.25" thickBot="1" x14ac:dyDescent="0.3">
      <c r="A30" s="1205" t="s">
        <v>731</v>
      </c>
      <c r="B30" s="1206"/>
      <c r="C30" s="788" t="s">
        <v>798</v>
      </c>
      <c r="D30" s="784" t="s">
        <v>799</v>
      </c>
      <c r="E30" s="789" t="s">
        <v>800</v>
      </c>
      <c r="F30" s="789" t="s">
        <v>801</v>
      </c>
      <c r="G30" s="786"/>
    </row>
    <row r="31" spans="1:7" ht="35.25" customHeight="1" thickBot="1" x14ac:dyDescent="0.3">
      <c r="A31" s="1205" t="s">
        <v>731</v>
      </c>
      <c r="B31" s="1206"/>
      <c r="C31" s="792" t="s">
        <v>802</v>
      </c>
      <c r="D31" s="784" t="s">
        <v>803</v>
      </c>
      <c r="E31" s="789" t="s">
        <v>804</v>
      </c>
      <c r="F31" s="791"/>
      <c r="G31" s="786"/>
    </row>
    <row r="32" spans="1:7" ht="205.5" thickBot="1" x14ac:dyDescent="0.3">
      <c r="A32" s="1205" t="s">
        <v>731</v>
      </c>
      <c r="B32" s="1206"/>
      <c r="C32" s="788" t="s">
        <v>805</v>
      </c>
      <c r="D32" s="784" t="s">
        <v>806</v>
      </c>
      <c r="E32" s="789" t="s">
        <v>807</v>
      </c>
      <c r="F32" s="789" t="s">
        <v>808</v>
      </c>
      <c r="G32" s="789" t="s">
        <v>769</v>
      </c>
    </row>
    <row r="33" spans="1:7" ht="102.75" customHeight="1" thickBot="1" x14ac:dyDescent="0.3">
      <c r="A33" s="1205" t="s">
        <v>731</v>
      </c>
      <c r="B33" s="1206"/>
      <c r="C33" s="788" t="s">
        <v>809</v>
      </c>
      <c r="D33" s="793" t="s">
        <v>810</v>
      </c>
      <c r="E33" s="793" t="s">
        <v>811</v>
      </c>
      <c r="F33" s="789"/>
      <c r="G33" s="786"/>
    </row>
    <row r="34" spans="1:7" ht="63.75" thickBot="1" x14ac:dyDescent="0.3">
      <c r="A34" s="1205" t="s">
        <v>731</v>
      </c>
      <c r="B34" s="1206"/>
      <c r="C34" s="788" t="s">
        <v>812</v>
      </c>
      <c r="D34" s="793" t="s">
        <v>813</v>
      </c>
      <c r="E34" s="787" t="s">
        <v>814</v>
      </c>
      <c r="F34" s="789"/>
      <c r="G34" s="786"/>
    </row>
    <row r="35" spans="1:7" ht="50.25" customHeight="1" thickBot="1" x14ac:dyDescent="0.3">
      <c r="A35" s="1205" t="s">
        <v>731</v>
      </c>
      <c r="B35" s="1206"/>
      <c r="C35" s="788" t="s">
        <v>815</v>
      </c>
      <c r="D35" s="793" t="s">
        <v>816</v>
      </c>
      <c r="E35" s="787" t="s">
        <v>817</v>
      </c>
      <c r="F35" s="789"/>
      <c r="G35" s="789" t="s">
        <v>769</v>
      </c>
    </row>
    <row r="36" spans="1:7" ht="95.25" thickBot="1" x14ac:dyDescent="0.3">
      <c r="A36" s="1205" t="s">
        <v>731</v>
      </c>
      <c r="B36" s="1206"/>
      <c r="C36" s="788" t="s">
        <v>818</v>
      </c>
      <c r="D36" s="784" t="s">
        <v>819</v>
      </c>
      <c r="E36" s="787" t="s">
        <v>820</v>
      </c>
      <c r="F36" s="789" t="s">
        <v>821</v>
      </c>
      <c r="G36" s="789" t="s">
        <v>769</v>
      </c>
    </row>
    <row r="37" spans="1:7" ht="32.25" thickBot="1" x14ac:dyDescent="0.3">
      <c r="A37" s="1205" t="s">
        <v>731</v>
      </c>
      <c r="B37" s="1206"/>
      <c r="C37" s="788" t="s">
        <v>822</v>
      </c>
      <c r="D37" s="784" t="s">
        <v>823</v>
      </c>
      <c r="E37" s="789" t="s">
        <v>824</v>
      </c>
      <c r="F37" s="789"/>
      <c r="G37" s="789" t="s">
        <v>825</v>
      </c>
    </row>
    <row r="38" spans="1:7" ht="110.25" x14ac:dyDescent="0.25">
      <c r="A38" s="1194" t="s">
        <v>731</v>
      </c>
      <c r="B38" s="1195"/>
      <c r="C38" s="788" t="s">
        <v>826</v>
      </c>
      <c r="D38" s="784" t="s">
        <v>827</v>
      </c>
      <c r="E38" s="789" t="s">
        <v>828</v>
      </c>
      <c r="F38" s="789"/>
      <c r="G38" s="789" t="s">
        <v>773</v>
      </c>
    </row>
    <row r="39" spans="1:7" ht="63" x14ac:dyDescent="0.25">
      <c r="A39" s="1196" t="s">
        <v>731</v>
      </c>
      <c r="B39" s="1196"/>
      <c r="C39" s="788" t="s">
        <v>829</v>
      </c>
      <c r="D39" s="784" t="s">
        <v>830</v>
      </c>
      <c r="E39" s="789" t="s">
        <v>831</v>
      </c>
      <c r="F39" s="791"/>
      <c r="G39" s="789" t="s">
        <v>750</v>
      </c>
    </row>
    <row r="40" spans="1:7" ht="15.75" x14ac:dyDescent="0.25">
      <c r="A40" s="1197" t="s">
        <v>832</v>
      </c>
      <c r="B40" s="1198"/>
      <c r="C40" s="788" t="s">
        <v>833</v>
      </c>
      <c r="D40" s="784" t="s">
        <v>834</v>
      </c>
      <c r="E40" s="789" t="s">
        <v>835</v>
      </c>
      <c r="F40" s="1061"/>
      <c r="G40" s="786"/>
    </row>
    <row r="41" spans="1:7" ht="236.25" x14ac:dyDescent="0.25">
      <c r="A41" s="1199" t="s">
        <v>832</v>
      </c>
      <c r="B41" s="1200"/>
      <c r="C41" s="788" t="s">
        <v>836</v>
      </c>
      <c r="D41" s="784" t="s">
        <v>837</v>
      </c>
      <c r="E41" s="1057" t="s">
        <v>1575</v>
      </c>
      <c r="F41" s="791"/>
      <c r="G41" s="786"/>
    </row>
    <row r="42" spans="1:7" ht="15.75" x14ac:dyDescent="0.25">
      <c r="A42" s="1201" t="s">
        <v>838</v>
      </c>
      <c r="B42" s="1201"/>
      <c r="C42" s="1201"/>
      <c r="D42" s="1201"/>
      <c r="E42" s="1201"/>
      <c r="F42" s="1201"/>
      <c r="G42" s="1202"/>
    </row>
    <row r="43" spans="1:7" ht="63" x14ac:dyDescent="0.25">
      <c r="A43" s="796" t="s">
        <v>839</v>
      </c>
      <c r="B43" s="798" t="s">
        <v>840</v>
      </c>
      <c r="C43" s="788" t="s">
        <v>841</v>
      </c>
      <c r="D43" s="784" t="s">
        <v>842</v>
      </c>
      <c r="E43" s="789" t="s">
        <v>843</v>
      </c>
      <c r="F43" s="789"/>
      <c r="G43" s="789" t="s">
        <v>769</v>
      </c>
    </row>
    <row r="44" spans="1:7" ht="78.75" x14ac:dyDescent="0.25">
      <c r="A44" s="796" t="s">
        <v>844</v>
      </c>
      <c r="B44" s="798" t="s">
        <v>845</v>
      </c>
      <c r="C44" s="788" t="s">
        <v>846</v>
      </c>
      <c r="D44" s="784" t="s">
        <v>847</v>
      </c>
      <c r="E44" s="789" t="s">
        <v>848</v>
      </c>
      <c r="F44" s="789" t="s">
        <v>849</v>
      </c>
      <c r="G44" s="789" t="s">
        <v>769</v>
      </c>
    </row>
    <row r="45" spans="1:7" ht="63" x14ac:dyDescent="0.25">
      <c r="A45" s="796" t="s">
        <v>844</v>
      </c>
      <c r="B45" s="798" t="s">
        <v>845</v>
      </c>
      <c r="C45" s="792" t="s">
        <v>850</v>
      </c>
      <c r="D45" s="784" t="s">
        <v>851</v>
      </c>
      <c r="E45" s="789" t="s">
        <v>852</v>
      </c>
      <c r="F45" s="789" t="s">
        <v>853</v>
      </c>
      <c r="G45" s="789" t="s">
        <v>769</v>
      </c>
    </row>
    <row r="46" spans="1:7" ht="63" x14ac:dyDescent="0.25">
      <c r="A46" s="796" t="s">
        <v>844</v>
      </c>
      <c r="B46" s="798" t="s">
        <v>845</v>
      </c>
      <c r="C46" s="792" t="s">
        <v>854</v>
      </c>
      <c r="D46" s="784" t="s">
        <v>855</v>
      </c>
      <c r="E46" s="789" t="s">
        <v>856</v>
      </c>
      <c r="F46" s="789"/>
      <c r="G46" s="789" t="s">
        <v>769</v>
      </c>
    </row>
    <row r="47" spans="1:7" ht="15.75" x14ac:dyDescent="0.25">
      <c r="A47" s="1201" t="s">
        <v>857</v>
      </c>
      <c r="B47" s="1201"/>
      <c r="C47" s="1201"/>
      <c r="D47" s="1201"/>
      <c r="E47" s="1201"/>
      <c r="F47" s="1201"/>
      <c r="G47" s="1202"/>
    </row>
    <row r="48" spans="1:7" ht="189" x14ac:dyDescent="0.25">
      <c r="A48" s="796" t="s">
        <v>839</v>
      </c>
      <c r="B48" s="798" t="s">
        <v>858</v>
      </c>
      <c r="C48" s="788" t="s">
        <v>859</v>
      </c>
      <c r="D48" s="784" t="s">
        <v>842</v>
      </c>
      <c r="E48" s="789" t="s">
        <v>860</v>
      </c>
      <c r="F48" s="789"/>
      <c r="G48" s="789" t="s">
        <v>861</v>
      </c>
    </row>
    <row r="49" spans="1:7" ht="172.9" customHeight="1" x14ac:dyDescent="0.25">
      <c r="A49" s="796" t="s">
        <v>862</v>
      </c>
      <c r="B49" s="798" t="s">
        <v>863</v>
      </c>
      <c r="C49" s="797" t="s">
        <v>864</v>
      </c>
      <c r="D49" s="784" t="s">
        <v>865</v>
      </c>
      <c r="E49" s="789" t="s">
        <v>866</v>
      </c>
      <c r="F49" s="799"/>
      <c r="G49" s="789" t="s">
        <v>861</v>
      </c>
    </row>
    <row r="50" spans="1:7" ht="78.75" x14ac:dyDescent="0.25">
      <c r="A50" s="796" t="s">
        <v>862</v>
      </c>
      <c r="B50" s="798" t="s">
        <v>867</v>
      </c>
      <c r="C50" s="788" t="s">
        <v>868</v>
      </c>
      <c r="D50" s="784" t="s">
        <v>869</v>
      </c>
      <c r="E50" s="803" t="s">
        <v>1576</v>
      </c>
      <c r="F50" s="789" t="s">
        <v>870</v>
      </c>
      <c r="G50" s="789" t="s">
        <v>861</v>
      </c>
    </row>
    <row r="51" spans="1:7" ht="110.25" x14ac:dyDescent="0.25">
      <c r="A51" s="796" t="s">
        <v>839</v>
      </c>
      <c r="B51" s="796" t="s">
        <v>871</v>
      </c>
      <c r="C51" s="788" t="s">
        <v>859</v>
      </c>
      <c r="D51" s="784" t="s">
        <v>842</v>
      </c>
      <c r="E51" s="789" t="s">
        <v>872</v>
      </c>
      <c r="F51" s="789"/>
      <c r="G51" s="789" t="s">
        <v>861</v>
      </c>
    </row>
    <row r="52" spans="1:7" ht="236.25" x14ac:dyDescent="0.25">
      <c r="A52" s="796" t="s">
        <v>862</v>
      </c>
      <c r="B52" s="798" t="s">
        <v>873</v>
      </c>
      <c r="C52" s="788" t="s">
        <v>874</v>
      </c>
      <c r="D52" s="784" t="s">
        <v>875</v>
      </c>
      <c r="E52" s="789" t="s">
        <v>876</v>
      </c>
      <c r="F52" s="799"/>
      <c r="G52" s="789" t="s">
        <v>750</v>
      </c>
    </row>
    <row r="53" spans="1:7" ht="15.75" x14ac:dyDescent="0.25">
      <c r="A53" s="1203" t="s">
        <v>877</v>
      </c>
      <c r="B53" s="1203"/>
      <c r="C53" s="1203"/>
      <c r="D53" s="1203"/>
      <c r="E53" s="1203"/>
      <c r="F53" s="1203"/>
      <c r="G53" s="1204"/>
    </row>
    <row r="54" spans="1:7" ht="110.25" x14ac:dyDescent="0.25">
      <c r="A54" s="796" t="s">
        <v>839</v>
      </c>
      <c r="B54" s="798" t="s">
        <v>878</v>
      </c>
      <c r="C54" s="788" t="s">
        <v>859</v>
      </c>
      <c r="D54" s="784" t="s">
        <v>842</v>
      </c>
      <c r="E54" s="789" t="s">
        <v>879</v>
      </c>
      <c r="F54" s="789"/>
      <c r="G54" s="789" t="s">
        <v>880</v>
      </c>
    </row>
    <row r="55" spans="1:7" ht="110.25" x14ac:dyDescent="0.25">
      <c r="A55" s="796" t="s">
        <v>881</v>
      </c>
      <c r="B55" s="798" t="s">
        <v>882</v>
      </c>
      <c r="C55" s="788" t="s">
        <v>883</v>
      </c>
      <c r="D55" s="784" t="s">
        <v>884</v>
      </c>
      <c r="E55" s="800" t="s">
        <v>885</v>
      </c>
      <c r="F55" s="789"/>
      <c r="G55" s="789" t="s">
        <v>880</v>
      </c>
    </row>
    <row r="56" spans="1:7" ht="63" x14ac:dyDescent="0.25">
      <c r="A56" s="796" t="s">
        <v>839</v>
      </c>
      <c r="B56" s="798" t="s">
        <v>886</v>
      </c>
      <c r="C56" s="788" t="s">
        <v>859</v>
      </c>
      <c r="D56" s="784" t="s">
        <v>842</v>
      </c>
      <c r="E56" s="789" t="s">
        <v>887</v>
      </c>
      <c r="F56" s="789"/>
      <c r="G56" s="789" t="s">
        <v>888</v>
      </c>
    </row>
    <row r="57" spans="1:7" ht="63" x14ac:dyDescent="0.25">
      <c r="A57" s="796" t="s">
        <v>862</v>
      </c>
      <c r="B57" s="798" t="s">
        <v>889</v>
      </c>
      <c r="C57" s="788" t="s">
        <v>890</v>
      </c>
      <c r="D57" s="784" t="s">
        <v>891</v>
      </c>
      <c r="E57" s="789" t="s">
        <v>892</v>
      </c>
      <c r="F57" s="799"/>
      <c r="G57" s="789" t="s">
        <v>888</v>
      </c>
    </row>
    <row r="58" spans="1:7" ht="63" x14ac:dyDescent="0.25">
      <c r="A58" s="796" t="s">
        <v>862</v>
      </c>
      <c r="B58" s="798" t="s">
        <v>889</v>
      </c>
      <c r="C58" s="788" t="s">
        <v>893</v>
      </c>
      <c r="D58" s="784" t="s">
        <v>894</v>
      </c>
      <c r="E58" s="789" t="s">
        <v>895</v>
      </c>
      <c r="F58" s="789"/>
      <c r="G58" s="789" t="s">
        <v>888</v>
      </c>
    </row>
    <row r="59" spans="1:7" ht="63" x14ac:dyDescent="0.25">
      <c r="A59" s="796" t="s">
        <v>862</v>
      </c>
      <c r="B59" s="798" t="s">
        <v>889</v>
      </c>
      <c r="C59" s="788" t="s">
        <v>896</v>
      </c>
      <c r="D59" s="784" t="s">
        <v>897</v>
      </c>
      <c r="E59" s="789" t="s">
        <v>898</v>
      </c>
      <c r="F59" s="789"/>
      <c r="G59" s="789" t="s">
        <v>888</v>
      </c>
    </row>
    <row r="60" spans="1:7" ht="63" x14ac:dyDescent="0.25">
      <c r="A60" s="796" t="s">
        <v>862</v>
      </c>
      <c r="B60" s="798" t="s">
        <v>889</v>
      </c>
      <c r="C60" s="788" t="s">
        <v>899</v>
      </c>
      <c r="D60" s="784" t="s">
        <v>900</v>
      </c>
      <c r="E60" s="789" t="s">
        <v>901</v>
      </c>
      <c r="F60" s="789" t="s">
        <v>902</v>
      </c>
      <c r="G60" s="789" t="s">
        <v>888</v>
      </c>
    </row>
    <row r="61" spans="1:7" ht="63" x14ac:dyDescent="0.25">
      <c r="A61" s="796" t="s">
        <v>862</v>
      </c>
      <c r="B61" s="798" t="s">
        <v>889</v>
      </c>
      <c r="C61" s="788" t="s">
        <v>903</v>
      </c>
      <c r="D61" s="784" t="s">
        <v>904</v>
      </c>
      <c r="E61" s="789" t="s">
        <v>901</v>
      </c>
      <c r="F61" s="789"/>
      <c r="G61" s="789" t="s">
        <v>888</v>
      </c>
    </row>
    <row r="62" spans="1:7" ht="63" x14ac:dyDescent="0.25">
      <c r="A62" s="796" t="s">
        <v>862</v>
      </c>
      <c r="B62" s="798" t="s">
        <v>889</v>
      </c>
      <c r="C62" s="788" t="s">
        <v>905</v>
      </c>
      <c r="D62" s="784" t="s">
        <v>906</v>
      </c>
      <c r="E62" s="789" t="s">
        <v>901</v>
      </c>
      <c r="F62" s="789"/>
      <c r="G62" s="789" t="s">
        <v>888</v>
      </c>
    </row>
    <row r="63" spans="1:7" ht="63" x14ac:dyDescent="0.25">
      <c r="A63" s="796" t="s">
        <v>862</v>
      </c>
      <c r="B63" s="798" t="s">
        <v>889</v>
      </c>
      <c r="C63" s="788" t="s">
        <v>907</v>
      </c>
      <c r="D63" s="784" t="s">
        <v>908</v>
      </c>
      <c r="E63" s="789" t="s">
        <v>909</v>
      </c>
      <c r="F63" s="789"/>
      <c r="G63" s="789" t="s">
        <v>888</v>
      </c>
    </row>
    <row r="64" spans="1:7" ht="63" x14ac:dyDescent="0.25">
      <c r="A64" s="796" t="s">
        <v>862</v>
      </c>
      <c r="B64" s="798" t="s">
        <v>889</v>
      </c>
      <c r="C64" s="797" t="s">
        <v>910</v>
      </c>
      <c r="D64" s="784" t="s">
        <v>911</v>
      </c>
      <c r="E64" s="789" t="s">
        <v>912</v>
      </c>
      <c r="F64" s="789" t="s">
        <v>913</v>
      </c>
      <c r="G64" s="789" t="s">
        <v>888</v>
      </c>
    </row>
    <row r="65" spans="1:7" ht="157.5" x14ac:dyDescent="0.25">
      <c r="A65" s="796" t="s">
        <v>862</v>
      </c>
      <c r="B65" s="798" t="s">
        <v>889</v>
      </c>
      <c r="C65" s="797" t="s">
        <v>914</v>
      </c>
      <c r="D65" s="784" t="s">
        <v>915</v>
      </c>
      <c r="E65" s="789" t="s">
        <v>916</v>
      </c>
      <c r="F65" s="789" t="s">
        <v>917</v>
      </c>
      <c r="G65" s="789" t="s">
        <v>888</v>
      </c>
    </row>
    <row r="66" spans="1:7" ht="31.5" x14ac:dyDescent="0.25">
      <c r="A66" s="796" t="s">
        <v>862</v>
      </c>
      <c r="B66" s="798" t="s">
        <v>889</v>
      </c>
      <c r="C66" s="797" t="s">
        <v>918</v>
      </c>
      <c r="D66" s="784" t="s">
        <v>919</v>
      </c>
      <c r="E66" s="789"/>
      <c r="F66" s="789" t="s">
        <v>920</v>
      </c>
      <c r="G66" s="786"/>
    </row>
    <row r="67" spans="1:7" ht="16.5" thickBot="1" x14ac:dyDescent="0.3">
      <c r="A67" s="1203" t="s">
        <v>921</v>
      </c>
      <c r="B67" s="1203"/>
      <c r="C67" s="1203"/>
      <c r="D67" s="1203"/>
      <c r="E67" s="1203"/>
      <c r="F67" s="1203"/>
      <c r="G67" s="1204"/>
    </row>
    <row r="68" spans="1:7" ht="78.75" x14ac:dyDescent="0.25">
      <c r="A68" s="796" t="s">
        <v>839</v>
      </c>
      <c r="B68" s="802" t="s">
        <v>922</v>
      </c>
      <c r="C68" s="790" t="s">
        <v>859</v>
      </c>
      <c r="D68" s="784" t="s">
        <v>842</v>
      </c>
      <c r="E68" s="789" t="s">
        <v>923</v>
      </c>
      <c r="F68" s="789"/>
      <c r="G68" s="789" t="s">
        <v>924</v>
      </c>
    </row>
    <row r="69" spans="1:7" ht="78.75" x14ac:dyDescent="0.25">
      <c r="A69" s="794" t="s">
        <v>844</v>
      </c>
      <c r="B69" s="795" t="s">
        <v>925</v>
      </c>
      <c r="C69" s="790" t="s">
        <v>926</v>
      </c>
      <c r="D69" s="784" t="s">
        <v>927</v>
      </c>
      <c r="E69" s="789" t="s">
        <v>928</v>
      </c>
      <c r="F69" s="789" t="s">
        <v>929</v>
      </c>
      <c r="G69" s="789" t="s">
        <v>924</v>
      </c>
    </row>
    <row r="70" spans="1:7" ht="78.75" x14ac:dyDescent="0.25">
      <c r="A70" s="796" t="s">
        <v>862</v>
      </c>
      <c r="B70" s="798" t="s">
        <v>930</v>
      </c>
      <c r="C70" s="788" t="s">
        <v>931</v>
      </c>
      <c r="D70" s="784" t="s">
        <v>932</v>
      </c>
      <c r="E70" s="789" t="s">
        <v>928</v>
      </c>
      <c r="F70" s="789"/>
      <c r="G70" s="789" t="s">
        <v>924</v>
      </c>
    </row>
    <row r="71" spans="1:7" ht="78.75" x14ac:dyDescent="0.25">
      <c r="A71" s="796" t="s">
        <v>862</v>
      </c>
      <c r="B71" s="798" t="s">
        <v>930</v>
      </c>
      <c r="C71" s="797" t="s">
        <v>933</v>
      </c>
      <c r="D71" s="784" t="s">
        <v>934</v>
      </c>
      <c r="E71" s="789" t="s">
        <v>928</v>
      </c>
      <c r="F71" s="789"/>
      <c r="G71" s="789" t="s">
        <v>924</v>
      </c>
    </row>
    <row r="72" spans="1:7" ht="78.75" x14ac:dyDescent="0.25">
      <c r="A72" s="796" t="s">
        <v>862</v>
      </c>
      <c r="B72" s="798" t="s">
        <v>930</v>
      </c>
      <c r="C72" s="797" t="s">
        <v>935</v>
      </c>
      <c r="D72" s="784" t="s">
        <v>936</v>
      </c>
      <c r="E72" s="789" t="s">
        <v>937</v>
      </c>
      <c r="F72" s="789" t="s">
        <v>938</v>
      </c>
      <c r="G72" s="789" t="s">
        <v>924</v>
      </c>
    </row>
    <row r="73" spans="1:7" ht="31.5" x14ac:dyDescent="0.25">
      <c r="A73" s="796" t="s">
        <v>862</v>
      </c>
      <c r="B73" s="1060" t="s">
        <v>939</v>
      </c>
      <c r="C73" s="797" t="s">
        <v>940</v>
      </c>
      <c r="D73" s="784" t="s">
        <v>941</v>
      </c>
      <c r="E73" s="789"/>
      <c r="F73" s="789" t="s">
        <v>942</v>
      </c>
      <c r="G73" s="786"/>
    </row>
    <row r="74" spans="1:7" ht="99.6" customHeight="1" x14ac:dyDescent="0.25">
      <c r="A74" s="796" t="s">
        <v>862</v>
      </c>
      <c r="B74" s="798" t="s">
        <v>943</v>
      </c>
      <c r="C74" s="797" t="s">
        <v>944</v>
      </c>
      <c r="D74" s="784" t="s">
        <v>945</v>
      </c>
      <c r="E74" s="789" t="s">
        <v>946</v>
      </c>
      <c r="F74" s="789" t="s">
        <v>947</v>
      </c>
      <c r="G74" s="789" t="s">
        <v>924</v>
      </c>
    </row>
    <row r="75" spans="1:7" ht="78.75" x14ac:dyDescent="0.25">
      <c r="A75" s="796" t="s">
        <v>862</v>
      </c>
      <c r="B75" s="798" t="s">
        <v>943</v>
      </c>
      <c r="C75" s="788" t="s">
        <v>948</v>
      </c>
      <c r="D75" s="784" t="s">
        <v>949</v>
      </c>
      <c r="E75" s="789" t="s">
        <v>946</v>
      </c>
      <c r="F75" s="789" t="s">
        <v>950</v>
      </c>
      <c r="G75" s="789" t="s">
        <v>924</v>
      </c>
    </row>
    <row r="76" spans="1:7" ht="110.25" x14ac:dyDescent="0.25">
      <c r="A76" s="796" t="s">
        <v>862</v>
      </c>
      <c r="B76" s="798" t="s">
        <v>867</v>
      </c>
      <c r="C76" s="788" t="s">
        <v>868</v>
      </c>
      <c r="D76" s="784" t="s">
        <v>869</v>
      </c>
      <c r="E76" s="803" t="s">
        <v>1576</v>
      </c>
      <c r="F76" s="789" t="s">
        <v>870</v>
      </c>
      <c r="G76" s="789" t="s">
        <v>951</v>
      </c>
    </row>
    <row r="77" spans="1:7" ht="110.25" x14ac:dyDescent="0.25">
      <c r="A77" s="796" t="s">
        <v>862</v>
      </c>
      <c r="B77" s="798" t="s">
        <v>867</v>
      </c>
      <c r="C77" s="797" t="s">
        <v>952</v>
      </c>
      <c r="D77" s="784" t="s">
        <v>953</v>
      </c>
      <c r="E77" s="803" t="s">
        <v>954</v>
      </c>
      <c r="F77" s="789" t="s">
        <v>955</v>
      </c>
      <c r="G77" s="789" t="s">
        <v>951</v>
      </c>
    </row>
    <row r="78" spans="1:7" ht="94.5" x14ac:dyDescent="0.25">
      <c r="A78" s="796" t="s">
        <v>839</v>
      </c>
      <c r="B78" s="798" t="s">
        <v>956</v>
      </c>
      <c r="C78" s="788" t="s">
        <v>859</v>
      </c>
      <c r="D78" s="784" t="s">
        <v>842</v>
      </c>
      <c r="E78" s="789" t="s">
        <v>957</v>
      </c>
      <c r="F78" s="789"/>
      <c r="G78" s="789" t="s">
        <v>750</v>
      </c>
    </row>
    <row r="79" spans="1:7" ht="94.5" x14ac:dyDescent="0.25">
      <c r="A79" s="796" t="s">
        <v>862</v>
      </c>
      <c r="B79" s="798" t="s">
        <v>958</v>
      </c>
      <c r="C79" s="788" t="s">
        <v>959</v>
      </c>
      <c r="D79" s="784" t="s">
        <v>960</v>
      </c>
      <c r="E79" s="789" t="s">
        <v>961</v>
      </c>
      <c r="F79" s="789"/>
      <c r="G79" s="789" t="s">
        <v>750</v>
      </c>
    </row>
    <row r="80" spans="1:7" ht="31.5" x14ac:dyDescent="0.25">
      <c r="A80" s="796" t="s">
        <v>839</v>
      </c>
      <c r="B80" s="798" t="s">
        <v>956</v>
      </c>
      <c r="C80" s="788" t="s">
        <v>962</v>
      </c>
      <c r="D80" s="784" t="s">
        <v>963</v>
      </c>
      <c r="E80" s="789" t="s">
        <v>964</v>
      </c>
      <c r="F80" s="789"/>
      <c r="G80" s="789" t="s">
        <v>750</v>
      </c>
    </row>
    <row r="81" spans="1:7" ht="94.5" x14ac:dyDescent="0.25">
      <c r="A81" s="796" t="s">
        <v>839</v>
      </c>
      <c r="B81" s="798" t="s">
        <v>965</v>
      </c>
      <c r="C81" s="788" t="s">
        <v>859</v>
      </c>
      <c r="D81" s="784" t="s">
        <v>842</v>
      </c>
      <c r="E81" s="789" t="s">
        <v>966</v>
      </c>
      <c r="F81" s="1059"/>
      <c r="G81" s="789" t="s">
        <v>967</v>
      </c>
    </row>
    <row r="82" spans="1:7" ht="94.5" x14ac:dyDescent="0.25">
      <c r="A82" s="796" t="s">
        <v>844</v>
      </c>
      <c r="B82" s="798" t="s">
        <v>925</v>
      </c>
      <c r="C82" s="788" t="s">
        <v>968</v>
      </c>
      <c r="D82" s="784" t="s">
        <v>969</v>
      </c>
      <c r="E82" s="1058" t="s">
        <v>970</v>
      </c>
      <c r="F82" s="789" t="s">
        <v>971</v>
      </c>
      <c r="G82" s="789" t="s">
        <v>967</v>
      </c>
    </row>
    <row r="83" spans="1:7" ht="94.5" x14ac:dyDescent="0.25">
      <c r="A83" s="796" t="s">
        <v>862</v>
      </c>
      <c r="B83" s="798" t="s">
        <v>930</v>
      </c>
      <c r="C83" s="797" t="s">
        <v>935</v>
      </c>
      <c r="D83" s="784" t="s">
        <v>936</v>
      </c>
      <c r="E83" s="789" t="s">
        <v>937</v>
      </c>
      <c r="F83" s="789" t="s">
        <v>938</v>
      </c>
      <c r="G83" s="789" t="s">
        <v>967</v>
      </c>
    </row>
    <row r="84" spans="1:7" ht="99.6" customHeight="1" x14ac:dyDescent="0.25">
      <c r="A84" s="796" t="s">
        <v>862</v>
      </c>
      <c r="B84" s="798" t="s">
        <v>943</v>
      </c>
      <c r="C84" s="797" t="s">
        <v>944</v>
      </c>
      <c r="D84" s="784" t="s">
        <v>945</v>
      </c>
      <c r="E84" s="789" t="s">
        <v>946</v>
      </c>
      <c r="F84" s="789" t="s">
        <v>947</v>
      </c>
      <c r="G84" s="789" t="s">
        <v>967</v>
      </c>
    </row>
    <row r="85" spans="1:7" ht="94.5" x14ac:dyDescent="0.25">
      <c r="A85" s="796" t="s">
        <v>862</v>
      </c>
      <c r="B85" s="798" t="s">
        <v>972</v>
      </c>
      <c r="C85" s="788" t="s">
        <v>973</v>
      </c>
      <c r="D85" s="784" t="s">
        <v>974</v>
      </c>
      <c r="E85" s="789" t="s">
        <v>975</v>
      </c>
      <c r="F85" s="789" t="s">
        <v>976</v>
      </c>
      <c r="G85" s="789" t="s">
        <v>967</v>
      </c>
    </row>
    <row r="86" spans="1:7" ht="94.5" x14ac:dyDescent="0.25">
      <c r="A86" s="796" t="s">
        <v>862</v>
      </c>
      <c r="B86" s="798" t="s">
        <v>972</v>
      </c>
      <c r="C86" s="788" t="s">
        <v>977</v>
      </c>
      <c r="D86" s="784" t="s">
        <v>978</v>
      </c>
      <c r="E86" s="789" t="s">
        <v>979</v>
      </c>
      <c r="F86" s="789" t="s">
        <v>980</v>
      </c>
      <c r="G86" s="789" t="s">
        <v>967</v>
      </c>
    </row>
    <row r="87" spans="1:7" ht="78.75" x14ac:dyDescent="0.25">
      <c r="A87" s="796" t="s">
        <v>862</v>
      </c>
      <c r="B87" s="798" t="s">
        <v>981</v>
      </c>
      <c r="C87" s="788" t="s">
        <v>982</v>
      </c>
      <c r="D87" s="784" t="s">
        <v>983</v>
      </c>
      <c r="E87" s="789" t="s">
        <v>984</v>
      </c>
      <c r="F87" s="789" t="s">
        <v>985</v>
      </c>
      <c r="G87" s="789" t="s">
        <v>986</v>
      </c>
    </row>
    <row r="88" spans="1:7" ht="15.75" x14ac:dyDescent="0.25">
      <c r="A88" s="1203" t="s">
        <v>987</v>
      </c>
      <c r="B88" s="1203"/>
      <c r="C88" s="1203"/>
      <c r="D88" s="1203"/>
      <c r="E88" s="1203"/>
      <c r="F88" s="1203"/>
      <c r="G88" s="1204"/>
    </row>
    <row r="89" spans="1:7" ht="126" x14ac:dyDescent="0.25">
      <c r="A89" s="796" t="s">
        <v>839</v>
      </c>
      <c r="B89" s="798" t="s">
        <v>988</v>
      </c>
      <c r="C89" s="788" t="s">
        <v>859</v>
      </c>
      <c r="D89" s="784" t="s">
        <v>842</v>
      </c>
      <c r="E89" s="789" t="s">
        <v>989</v>
      </c>
      <c r="F89" s="789"/>
      <c r="G89" s="789" t="s">
        <v>990</v>
      </c>
    </row>
    <row r="90" spans="1:7" ht="126" x14ac:dyDescent="0.25">
      <c r="A90" s="796" t="s">
        <v>862</v>
      </c>
      <c r="B90" s="798" t="s">
        <v>991</v>
      </c>
      <c r="C90" s="788" t="s">
        <v>992</v>
      </c>
      <c r="D90" s="784" t="s">
        <v>993</v>
      </c>
      <c r="E90" s="789" t="s">
        <v>994</v>
      </c>
      <c r="F90" s="789"/>
      <c r="G90" s="789" t="s">
        <v>990</v>
      </c>
    </row>
    <row r="91" spans="1:7" ht="126" x14ac:dyDescent="0.25">
      <c r="A91" s="796" t="s">
        <v>862</v>
      </c>
      <c r="B91" s="798" t="s">
        <v>991</v>
      </c>
      <c r="C91" s="797" t="s">
        <v>995</v>
      </c>
      <c r="D91" s="784" t="s">
        <v>996</v>
      </c>
      <c r="E91" s="789" t="s">
        <v>997</v>
      </c>
      <c r="F91" s="799"/>
      <c r="G91" s="789" t="s">
        <v>990</v>
      </c>
    </row>
    <row r="92" spans="1:7" ht="126" x14ac:dyDescent="0.25">
      <c r="A92" s="796" t="s">
        <v>839</v>
      </c>
      <c r="B92" s="798" t="s">
        <v>998</v>
      </c>
      <c r="C92" s="788" t="s">
        <v>859</v>
      </c>
      <c r="D92" s="784" t="s">
        <v>842</v>
      </c>
      <c r="E92" s="789" t="s">
        <v>999</v>
      </c>
      <c r="F92" s="789"/>
      <c r="G92" s="789" t="s">
        <v>990</v>
      </c>
    </row>
    <row r="93" spans="1:7" ht="173.25" x14ac:dyDescent="0.25">
      <c r="A93" s="796" t="s">
        <v>862</v>
      </c>
      <c r="B93" s="798" t="s">
        <v>1000</v>
      </c>
      <c r="C93" s="788" t="s">
        <v>1001</v>
      </c>
      <c r="D93" s="784" t="s">
        <v>1002</v>
      </c>
      <c r="E93" s="789" t="s">
        <v>1003</v>
      </c>
      <c r="F93" s="789"/>
      <c r="G93" s="789" t="s">
        <v>769</v>
      </c>
    </row>
    <row r="94" spans="1:7" ht="157.5" x14ac:dyDescent="0.25">
      <c r="A94" s="796" t="s">
        <v>839</v>
      </c>
      <c r="B94" s="798" t="s">
        <v>1004</v>
      </c>
      <c r="C94" s="788" t="s">
        <v>859</v>
      </c>
      <c r="D94" s="784" t="s">
        <v>842</v>
      </c>
      <c r="E94" s="789" t="s">
        <v>1005</v>
      </c>
      <c r="F94" s="789" t="s">
        <v>96</v>
      </c>
      <c r="G94" s="789" t="s">
        <v>769</v>
      </c>
    </row>
    <row r="95" spans="1:7" ht="204.75" x14ac:dyDescent="0.25">
      <c r="A95" s="796" t="s">
        <v>839</v>
      </c>
      <c r="B95" s="798" t="s">
        <v>1004</v>
      </c>
      <c r="C95" s="788" t="s">
        <v>1006</v>
      </c>
      <c r="D95" s="784" t="s">
        <v>1007</v>
      </c>
      <c r="E95" s="789" t="s">
        <v>1008</v>
      </c>
      <c r="F95" s="789"/>
      <c r="G95" s="789" t="s">
        <v>769</v>
      </c>
    </row>
    <row r="96" spans="1:7" ht="15.75" x14ac:dyDescent="0.25">
      <c r="A96" s="1203" t="s">
        <v>1009</v>
      </c>
      <c r="B96" s="1203"/>
      <c r="C96" s="1203"/>
      <c r="D96" s="1203"/>
      <c r="E96" s="1203"/>
      <c r="F96" s="1203"/>
      <c r="G96" s="1204"/>
    </row>
    <row r="97" spans="1:7" ht="157.5" x14ac:dyDescent="0.25">
      <c r="A97" s="796" t="s">
        <v>839</v>
      </c>
      <c r="B97" s="795" t="s">
        <v>1010</v>
      </c>
      <c r="C97" s="788" t="s">
        <v>859</v>
      </c>
      <c r="D97" s="784" t="s">
        <v>842</v>
      </c>
      <c r="E97" s="789" t="s">
        <v>1011</v>
      </c>
      <c r="F97" s="789"/>
      <c r="G97" s="789" t="s">
        <v>1012</v>
      </c>
    </row>
    <row r="98" spans="1:7" ht="157.5" x14ac:dyDescent="0.25">
      <c r="A98" s="796" t="s">
        <v>844</v>
      </c>
      <c r="B98" s="795" t="s">
        <v>1013</v>
      </c>
      <c r="C98" s="792" t="s">
        <v>1014</v>
      </c>
      <c r="D98" s="784" t="s">
        <v>1015</v>
      </c>
      <c r="E98" s="789" t="s">
        <v>1016</v>
      </c>
      <c r="F98" s="789"/>
      <c r="G98" s="789" t="s">
        <v>1012</v>
      </c>
    </row>
    <row r="99" spans="1:7" ht="157.5" x14ac:dyDescent="0.25">
      <c r="A99" s="796" t="s">
        <v>844</v>
      </c>
      <c r="B99" s="798" t="s">
        <v>1017</v>
      </c>
      <c r="C99" s="792" t="s">
        <v>1018</v>
      </c>
      <c r="D99" s="784" t="s">
        <v>1019</v>
      </c>
      <c r="E99" s="789" t="s">
        <v>1020</v>
      </c>
      <c r="F99" s="789"/>
      <c r="G99" s="789" t="s">
        <v>1012</v>
      </c>
    </row>
    <row r="100" spans="1:7" ht="157.5" x14ac:dyDescent="0.25">
      <c r="A100" s="796" t="s">
        <v>844</v>
      </c>
      <c r="B100" s="798" t="s">
        <v>1017</v>
      </c>
      <c r="C100" s="788" t="s">
        <v>1021</v>
      </c>
      <c r="D100" s="784" t="s">
        <v>1022</v>
      </c>
      <c r="E100" s="789" t="s">
        <v>1023</v>
      </c>
      <c r="F100" s="789"/>
      <c r="G100" s="789" t="s">
        <v>1012</v>
      </c>
    </row>
    <row r="101" spans="1:7" ht="157.5" x14ac:dyDescent="0.25">
      <c r="A101" s="796" t="s">
        <v>844</v>
      </c>
      <c r="B101" s="798" t="s">
        <v>1024</v>
      </c>
      <c r="C101" s="792" t="s">
        <v>1025</v>
      </c>
      <c r="D101" s="784" t="s">
        <v>1026</v>
      </c>
      <c r="E101" s="789" t="s">
        <v>1027</v>
      </c>
      <c r="F101" s="799"/>
      <c r="G101" s="789" t="s">
        <v>1012</v>
      </c>
    </row>
    <row r="102" spans="1:7" ht="157.5" x14ac:dyDescent="0.25">
      <c r="A102" s="796" t="s">
        <v>844</v>
      </c>
      <c r="B102" s="798" t="s">
        <v>1013</v>
      </c>
      <c r="C102" s="788" t="s">
        <v>1028</v>
      </c>
      <c r="D102" s="784" t="s">
        <v>1029</v>
      </c>
      <c r="E102" s="1058" t="s">
        <v>1030</v>
      </c>
      <c r="F102" s="1057" t="s">
        <v>1031</v>
      </c>
      <c r="G102" s="789" t="s">
        <v>1012</v>
      </c>
    </row>
    <row r="103" spans="1:7" ht="157.5" x14ac:dyDescent="0.25">
      <c r="A103" s="796" t="s">
        <v>844</v>
      </c>
      <c r="B103" s="798" t="s">
        <v>1032</v>
      </c>
      <c r="C103" s="788" t="s">
        <v>1033</v>
      </c>
      <c r="D103" s="784" t="s">
        <v>1034</v>
      </c>
      <c r="E103" s="1058" t="s">
        <v>1035</v>
      </c>
      <c r="F103" s="1057" t="s">
        <v>1036</v>
      </c>
      <c r="G103" s="789" t="s">
        <v>1012</v>
      </c>
    </row>
    <row r="104" spans="1:7" ht="157.5" x14ac:dyDescent="0.25">
      <c r="A104" s="796" t="s">
        <v>844</v>
      </c>
      <c r="B104" s="798" t="s">
        <v>1032</v>
      </c>
      <c r="C104" s="788" t="s">
        <v>1037</v>
      </c>
      <c r="D104" s="784" t="s">
        <v>1038</v>
      </c>
      <c r="E104" s="789" t="s">
        <v>1039</v>
      </c>
      <c r="F104" s="789" t="s">
        <v>1040</v>
      </c>
      <c r="G104" s="789" t="s">
        <v>1012</v>
      </c>
    </row>
    <row r="105" spans="1:7" ht="157.5" x14ac:dyDescent="0.25">
      <c r="A105" s="796" t="s">
        <v>844</v>
      </c>
      <c r="B105" s="798" t="s">
        <v>1032</v>
      </c>
      <c r="C105" s="788" t="s">
        <v>1041</v>
      </c>
      <c r="D105" s="784" t="s">
        <v>1042</v>
      </c>
      <c r="E105" s="1058" t="s">
        <v>1043</v>
      </c>
      <c r="F105" s="789" t="s">
        <v>1040</v>
      </c>
      <c r="G105" s="789" t="s">
        <v>1012</v>
      </c>
    </row>
    <row r="106" spans="1:7" ht="157.5" x14ac:dyDescent="0.25">
      <c r="A106" s="796" t="s">
        <v>844</v>
      </c>
      <c r="B106" s="798" t="s">
        <v>1032</v>
      </c>
      <c r="C106" s="792" t="s">
        <v>1044</v>
      </c>
      <c r="D106" s="784" t="s">
        <v>1045</v>
      </c>
      <c r="E106" s="789" t="s">
        <v>1046</v>
      </c>
      <c r="F106" s="789" t="s">
        <v>1047</v>
      </c>
      <c r="G106" s="789" t="s">
        <v>1012</v>
      </c>
    </row>
    <row r="107" spans="1:7" ht="15.75" x14ac:dyDescent="0.25">
      <c r="A107" s="1189" t="s">
        <v>1048</v>
      </c>
      <c r="B107" s="1189"/>
      <c r="C107" s="1189"/>
      <c r="D107" s="1189"/>
      <c r="E107" s="1189"/>
      <c r="F107" s="1189"/>
      <c r="G107" s="1190"/>
    </row>
    <row r="108" spans="1:7" ht="94.5" x14ac:dyDescent="0.25">
      <c r="A108" s="796" t="s">
        <v>839</v>
      </c>
      <c r="B108" s="798" t="s">
        <v>1049</v>
      </c>
      <c r="C108" s="788" t="s">
        <v>859</v>
      </c>
      <c r="D108" s="784" t="s">
        <v>842</v>
      </c>
      <c r="E108" s="789" t="s">
        <v>1050</v>
      </c>
      <c r="F108" s="789"/>
      <c r="G108" s="789" t="s">
        <v>1051</v>
      </c>
    </row>
    <row r="109" spans="1:7" ht="94.5" x14ac:dyDescent="0.25">
      <c r="A109" s="796" t="s">
        <v>881</v>
      </c>
      <c r="B109" s="798" t="s">
        <v>1052</v>
      </c>
      <c r="C109" s="788" t="s">
        <v>1053</v>
      </c>
      <c r="D109" s="789" t="s">
        <v>1054</v>
      </c>
      <c r="E109" s="789" t="s">
        <v>1055</v>
      </c>
      <c r="F109" s="789" t="s">
        <v>1056</v>
      </c>
      <c r="G109" s="789" t="s">
        <v>1051</v>
      </c>
    </row>
    <row r="110" spans="1:7" ht="78.75" x14ac:dyDescent="0.25">
      <c r="A110" s="796" t="s">
        <v>881</v>
      </c>
      <c r="B110" s="798" t="s">
        <v>1052</v>
      </c>
      <c r="C110" s="797" t="s">
        <v>1057</v>
      </c>
      <c r="D110" s="789" t="s">
        <v>1058</v>
      </c>
      <c r="E110" s="789" t="s">
        <v>1055</v>
      </c>
      <c r="F110" s="789" t="s">
        <v>1059</v>
      </c>
      <c r="G110" s="789" t="s">
        <v>1060</v>
      </c>
    </row>
    <row r="111" spans="1:7" ht="94.5" x14ac:dyDescent="0.25">
      <c r="A111" s="796" t="s">
        <v>881</v>
      </c>
      <c r="B111" s="798" t="s">
        <v>1052</v>
      </c>
      <c r="C111" s="792" t="s">
        <v>1061</v>
      </c>
      <c r="D111" s="784" t="s">
        <v>1062</v>
      </c>
      <c r="E111" s="789" t="s">
        <v>1055</v>
      </c>
      <c r="F111" s="789" t="s">
        <v>1063</v>
      </c>
      <c r="G111" s="789" t="s">
        <v>1051</v>
      </c>
    </row>
    <row r="112" spans="1:7" ht="78.75" x14ac:dyDescent="0.25">
      <c r="A112" s="796" t="s">
        <v>881</v>
      </c>
      <c r="B112" s="798" t="s">
        <v>1052</v>
      </c>
      <c r="C112" s="792" t="s">
        <v>1064</v>
      </c>
      <c r="D112" s="784" t="s">
        <v>1065</v>
      </c>
      <c r="E112" s="789" t="s">
        <v>1066</v>
      </c>
      <c r="F112" s="789" t="s">
        <v>1067</v>
      </c>
      <c r="G112" s="789" t="s">
        <v>1060</v>
      </c>
    </row>
    <row r="113" spans="1:7" ht="94.5" x14ac:dyDescent="0.25">
      <c r="A113" s="796" t="s">
        <v>881</v>
      </c>
      <c r="B113" s="798" t="s">
        <v>1068</v>
      </c>
      <c r="C113" s="788" t="s">
        <v>1069</v>
      </c>
      <c r="D113" s="784" t="s">
        <v>1070</v>
      </c>
      <c r="E113" s="789" t="s">
        <v>1071</v>
      </c>
      <c r="F113" s="789" t="s">
        <v>1072</v>
      </c>
      <c r="G113" s="789" t="s">
        <v>1051</v>
      </c>
    </row>
    <row r="114" spans="1:7" ht="94.5" x14ac:dyDescent="0.25">
      <c r="A114" s="796" t="s">
        <v>881</v>
      </c>
      <c r="B114" s="798" t="s">
        <v>1068</v>
      </c>
      <c r="C114" s="788" t="s">
        <v>1073</v>
      </c>
      <c r="D114" s="784" t="s">
        <v>1074</v>
      </c>
      <c r="E114" s="789" t="s">
        <v>1075</v>
      </c>
      <c r="F114" s="789"/>
      <c r="G114" s="789" t="s">
        <v>1051</v>
      </c>
    </row>
    <row r="115" spans="1:7" ht="94.5" x14ac:dyDescent="0.25">
      <c r="A115" s="796" t="s">
        <v>881</v>
      </c>
      <c r="B115" s="798" t="s">
        <v>1068</v>
      </c>
      <c r="C115" s="788" t="s">
        <v>1076</v>
      </c>
      <c r="D115" s="784" t="s">
        <v>1077</v>
      </c>
      <c r="E115" s="789" t="s">
        <v>1078</v>
      </c>
      <c r="F115" s="789" t="s">
        <v>1079</v>
      </c>
      <c r="G115" s="789" t="s">
        <v>1051</v>
      </c>
    </row>
    <row r="116" spans="1:7" ht="94.5" x14ac:dyDescent="0.25">
      <c r="A116" s="796" t="s">
        <v>881</v>
      </c>
      <c r="B116" s="798" t="s">
        <v>1068</v>
      </c>
      <c r="C116" s="788" t="s">
        <v>1080</v>
      </c>
      <c r="D116" s="784" t="s">
        <v>1081</v>
      </c>
      <c r="E116" s="789" t="s">
        <v>1082</v>
      </c>
      <c r="F116" s="789" t="s">
        <v>1083</v>
      </c>
      <c r="G116" s="789" t="s">
        <v>1051</v>
      </c>
    </row>
    <row r="117" spans="1:7" ht="94.5" x14ac:dyDescent="0.25">
      <c r="A117" s="796" t="s">
        <v>881</v>
      </c>
      <c r="B117" s="798" t="s">
        <v>1068</v>
      </c>
      <c r="C117" s="788" t="s">
        <v>1084</v>
      </c>
      <c r="D117" s="784" t="s">
        <v>1085</v>
      </c>
      <c r="E117" s="789" t="s">
        <v>1082</v>
      </c>
      <c r="F117" s="789" t="s">
        <v>1086</v>
      </c>
      <c r="G117" s="789" t="s">
        <v>1060</v>
      </c>
    </row>
    <row r="118" spans="1:7" ht="78.75" x14ac:dyDescent="0.25">
      <c r="A118" s="796" t="s">
        <v>844</v>
      </c>
      <c r="B118" s="795" t="s">
        <v>1013</v>
      </c>
      <c r="C118" s="788" t="s">
        <v>1087</v>
      </c>
      <c r="D118" s="784" t="s">
        <v>1088</v>
      </c>
      <c r="E118" s="789" t="s">
        <v>1089</v>
      </c>
      <c r="F118" s="789" t="s">
        <v>1090</v>
      </c>
      <c r="G118" s="789" t="s">
        <v>1060</v>
      </c>
    </row>
    <row r="119" spans="1:7" ht="15.75" x14ac:dyDescent="0.25">
      <c r="A119" s="1189" t="s">
        <v>1091</v>
      </c>
      <c r="B119" s="1189"/>
      <c r="C119" s="1189"/>
      <c r="D119" s="1189"/>
      <c r="E119" s="1189"/>
      <c r="F119" s="1189"/>
      <c r="G119" s="1190"/>
    </row>
    <row r="120" spans="1:7" ht="63" x14ac:dyDescent="0.25">
      <c r="A120" s="796" t="s">
        <v>839</v>
      </c>
      <c r="B120" s="798" t="s">
        <v>1092</v>
      </c>
      <c r="C120" s="788" t="s">
        <v>859</v>
      </c>
      <c r="D120" s="784" t="s">
        <v>842</v>
      </c>
      <c r="E120" s="789" t="s">
        <v>1093</v>
      </c>
      <c r="F120" s="789"/>
      <c r="G120" s="789" t="s">
        <v>1094</v>
      </c>
    </row>
    <row r="121" spans="1:7" ht="63" x14ac:dyDescent="0.25">
      <c r="A121" s="796" t="s">
        <v>881</v>
      </c>
      <c r="B121" s="798" t="s">
        <v>1095</v>
      </c>
      <c r="C121" s="788" t="s">
        <v>1096</v>
      </c>
      <c r="D121" s="784" t="s">
        <v>1097</v>
      </c>
      <c r="E121" s="789" t="s">
        <v>1098</v>
      </c>
      <c r="F121" s="789" t="s">
        <v>1099</v>
      </c>
      <c r="G121" s="789" t="s">
        <v>1094</v>
      </c>
    </row>
    <row r="122" spans="1:7" ht="63" x14ac:dyDescent="0.25">
      <c r="A122" s="796" t="s">
        <v>881</v>
      </c>
      <c r="B122" s="798" t="s">
        <v>1095</v>
      </c>
      <c r="C122" s="797" t="s">
        <v>1100</v>
      </c>
      <c r="D122" s="784" t="s">
        <v>1101</v>
      </c>
      <c r="E122" s="789" t="s">
        <v>1102</v>
      </c>
      <c r="F122" s="789" t="s">
        <v>1103</v>
      </c>
      <c r="G122" s="789" t="s">
        <v>1094</v>
      </c>
    </row>
    <row r="123" spans="1:7" ht="78.75" x14ac:dyDescent="0.25">
      <c r="A123" s="796" t="s">
        <v>881</v>
      </c>
      <c r="B123" s="798" t="s">
        <v>1095</v>
      </c>
      <c r="C123" s="788" t="s">
        <v>1104</v>
      </c>
      <c r="D123" s="784" t="s">
        <v>1105</v>
      </c>
      <c r="E123" s="789" t="s">
        <v>1102</v>
      </c>
      <c r="F123" s="789"/>
      <c r="G123" s="789" t="s">
        <v>1106</v>
      </c>
    </row>
    <row r="124" spans="1:7" ht="63" x14ac:dyDescent="0.25">
      <c r="A124" s="796" t="s">
        <v>881</v>
      </c>
      <c r="B124" s="798" t="s">
        <v>1095</v>
      </c>
      <c r="C124" s="797" t="s">
        <v>1107</v>
      </c>
      <c r="D124" s="784" t="s">
        <v>1108</v>
      </c>
      <c r="E124" s="789" t="s">
        <v>1102</v>
      </c>
      <c r="F124" s="789" t="s">
        <v>1109</v>
      </c>
      <c r="G124" s="789" t="s">
        <v>1094</v>
      </c>
    </row>
    <row r="125" spans="1:7" ht="78.75" x14ac:dyDescent="0.25">
      <c r="A125" s="796" t="s">
        <v>881</v>
      </c>
      <c r="B125" s="798" t="s">
        <v>1095</v>
      </c>
      <c r="C125" s="788" t="s">
        <v>1110</v>
      </c>
      <c r="D125" s="784" t="s">
        <v>1111</v>
      </c>
      <c r="E125" s="789" t="s">
        <v>1112</v>
      </c>
      <c r="F125" s="789"/>
      <c r="G125" s="789" t="s">
        <v>1106</v>
      </c>
    </row>
    <row r="126" spans="1:7" ht="15.75" x14ac:dyDescent="0.25">
      <c r="A126" s="1189" t="s">
        <v>1113</v>
      </c>
      <c r="B126" s="1189"/>
      <c r="C126" s="1189"/>
      <c r="D126" s="1189"/>
      <c r="E126" s="1189"/>
      <c r="F126" s="1189"/>
      <c r="G126" s="1190"/>
    </row>
    <row r="127" spans="1:7" ht="63" x14ac:dyDescent="0.25">
      <c r="A127" s="796" t="s">
        <v>839</v>
      </c>
      <c r="B127" s="798" t="s">
        <v>1114</v>
      </c>
      <c r="C127" s="792" t="s">
        <v>859</v>
      </c>
      <c r="D127" s="784" t="s">
        <v>842</v>
      </c>
      <c r="E127" s="789" t="s">
        <v>1115</v>
      </c>
      <c r="F127" s="789"/>
      <c r="G127" s="789" t="s">
        <v>1116</v>
      </c>
    </row>
    <row r="128" spans="1:7" ht="94.5" x14ac:dyDescent="0.25">
      <c r="A128" s="796" t="s">
        <v>1117</v>
      </c>
      <c r="B128" s="798" t="s">
        <v>1118</v>
      </c>
      <c r="C128" s="792" t="s">
        <v>1119</v>
      </c>
      <c r="D128" s="784" t="s">
        <v>1120</v>
      </c>
      <c r="E128" s="789" t="s">
        <v>1121</v>
      </c>
      <c r="F128" s="789"/>
      <c r="G128" s="789" t="s">
        <v>1122</v>
      </c>
    </row>
    <row r="129" spans="1:7" ht="94.5" x14ac:dyDescent="0.25">
      <c r="A129" s="796" t="s">
        <v>1117</v>
      </c>
      <c r="B129" s="798" t="s">
        <v>1118</v>
      </c>
      <c r="C129" s="792" t="s">
        <v>1123</v>
      </c>
      <c r="D129" s="784" t="s">
        <v>1124</v>
      </c>
      <c r="E129" s="789" t="s">
        <v>1125</v>
      </c>
      <c r="F129" s="789"/>
      <c r="G129" s="789" t="s">
        <v>1122</v>
      </c>
    </row>
    <row r="130" spans="1:7" ht="94.5" x14ac:dyDescent="0.25">
      <c r="A130" s="796" t="s">
        <v>1117</v>
      </c>
      <c r="B130" s="798" t="s">
        <v>1118</v>
      </c>
      <c r="C130" s="792" t="s">
        <v>1126</v>
      </c>
      <c r="D130" s="784" t="s">
        <v>1127</v>
      </c>
      <c r="E130" s="1057" t="s">
        <v>1128</v>
      </c>
      <c r="F130" s="1057"/>
      <c r="G130" s="789" t="s">
        <v>1122</v>
      </c>
    </row>
    <row r="131" spans="1:7" ht="141.75" x14ac:dyDescent="0.25">
      <c r="A131" s="796" t="s">
        <v>1117</v>
      </c>
      <c r="B131" s="798" t="s">
        <v>1118</v>
      </c>
      <c r="C131" s="792" t="s">
        <v>1129</v>
      </c>
      <c r="D131" s="784" t="s">
        <v>1130</v>
      </c>
      <c r="E131" s="789" t="s">
        <v>1131</v>
      </c>
      <c r="F131" s="789" t="s">
        <v>1132</v>
      </c>
      <c r="G131" s="789" t="s">
        <v>1122</v>
      </c>
    </row>
    <row r="132" spans="1:7" ht="78.75" x14ac:dyDescent="0.25">
      <c r="A132" s="796" t="s">
        <v>1117</v>
      </c>
      <c r="B132" s="798" t="s">
        <v>1118</v>
      </c>
      <c r="C132" s="792" t="s">
        <v>1133</v>
      </c>
      <c r="D132" s="784" t="s">
        <v>1134</v>
      </c>
      <c r="E132" s="789" t="s">
        <v>1135</v>
      </c>
      <c r="F132" s="1057" t="s">
        <v>1136</v>
      </c>
      <c r="G132" s="789" t="s">
        <v>1122</v>
      </c>
    </row>
    <row r="133" spans="1:7" ht="47.25" x14ac:dyDescent="0.25">
      <c r="A133" s="796" t="s">
        <v>1117</v>
      </c>
      <c r="B133" s="798" t="s">
        <v>1118</v>
      </c>
      <c r="C133" s="792" t="s">
        <v>1137</v>
      </c>
      <c r="D133" s="784" t="s">
        <v>1138</v>
      </c>
      <c r="E133" s="789"/>
      <c r="F133" s="789" t="s">
        <v>1139</v>
      </c>
      <c r="G133" s="789" t="s">
        <v>1122</v>
      </c>
    </row>
    <row r="134" spans="1:7" ht="47.25" x14ac:dyDescent="0.25">
      <c r="A134" s="796" t="s">
        <v>1117</v>
      </c>
      <c r="B134" s="798" t="s">
        <v>1118</v>
      </c>
      <c r="C134" s="792" t="s">
        <v>1140</v>
      </c>
      <c r="D134" s="784" t="s">
        <v>1141</v>
      </c>
      <c r="E134" s="789"/>
      <c r="F134" s="789" t="s">
        <v>1139</v>
      </c>
      <c r="G134" s="789" t="s">
        <v>1122</v>
      </c>
    </row>
    <row r="135" spans="1:7" ht="15.75" x14ac:dyDescent="0.25">
      <c r="A135" s="1191" t="s">
        <v>1142</v>
      </c>
      <c r="B135" s="1191"/>
      <c r="C135" s="1191"/>
      <c r="D135" s="1191"/>
      <c r="E135" s="1191"/>
      <c r="F135" s="1191"/>
      <c r="G135" s="1191"/>
    </row>
    <row r="136" spans="1:7" ht="94.5" x14ac:dyDescent="0.25">
      <c r="A136" s="796" t="s">
        <v>839</v>
      </c>
      <c r="B136" s="798" t="s">
        <v>1143</v>
      </c>
      <c r="C136" s="788" t="s">
        <v>859</v>
      </c>
      <c r="D136" s="784" t="s">
        <v>842</v>
      </c>
      <c r="E136" s="789" t="s">
        <v>1144</v>
      </c>
      <c r="F136" s="789"/>
      <c r="G136" s="801" t="s">
        <v>1145</v>
      </c>
    </row>
    <row r="137" spans="1:7" ht="63" x14ac:dyDescent="0.25">
      <c r="A137" s="796" t="s">
        <v>881</v>
      </c>
      <c r="B137" s="798" t="s">
        <v>1146</v>
      </c>
      <c r="C137" s="788" t="s">
        <v>1147</v>
      </c>
      <c r="D137" s="784" t="s">
        <v>1148</v>
      </c>
      <c r="E137" s="789" t="s">
        <v>1149</v>
      </c>
      <c r="F137" s="789"/>
      <c r="G137" s="789" t="s">
        <v>1145</v>
      </c>
    </row>
    <row r="138" spans="1:7" ht="31.5" x14ac:dyDescent="0.25">
      <c r="A138" s="796" t="s">
        <v>881</v>
      </c>
      <c r="B138" s="798" t="s">
        <v>1146</v>
      </c>
      <c r="C138" s="788" t="s">
        <v>1150</v>
      </c>
      <c r="D138" s="784" t="s">
        <v>1151</v>
      </c>
      <c r="E138" s="789" t="s">
        <v>1152</v>
      </c>
      <c r="F138" s="789"/>
      <c r="G138" s="789" t="s">
        <v>1145</v>
      </c>
    </row>
    <row r="139" spans="1:7" ht="31.5" x14ac:dyDescent="0.25">
      <c r="A139" s="796" t="s">
        <v>881</v>
      </c>
      <c r="B139" s="798" t="s">
        <v>1146</v>
      </c>
      <c r="C139" s="788" t="s">
        <v>883</v>
      </c>
      <c r="D139" s="784" t="s">
        <v>1153</v>
      </c>
      <c r="E139" s="800" t="s">
        <v>1154</v>
      </c>
      <c r="F139" s="789"/>
      <c r="G139" s="789" t="s">
        <v>1145</v>
      </c>
    </row>
    <row r="140" spans="1:7" ht="31.5" x14ac:dyDescent="0.25">
      <c r="A140" s="796" t="s">
        <v>881</v>
      </c>
      <c r="B140" s="798" t="s">
        <v>1146</v>
      </c>
      <c r="C140" s="788" t="s">
        <v>1155</v>
      </c>
      <c r="D140" s="789" t="s">
        <v>1156</v>
      </c>
      <c r="E140" s="789" t="s">
        <v>1154</v>
      </c>
      <c r="F140" s="789"/>
      <c r="G140" s="801" t="s">
        <v>1145</v>
      </c>
    </row>
    <row r="141" spans="1:7" ht="47.25" x14ac:dyDescent="0.25">
      <c r="A141" s="796" t="s">
        <v>881</v>
      </c>
      <c r="B141" s="798" t="s">
        <v>1146</v>
      </c>
      <c r="C141" s="788" t="s">
        <v>1157</v>
      </c>
      <c r="D141" s="784" t="s">
        <v>1158</v>
      </c>
      <c r="E141" s="789" t="s">
        <v>1159</v>
      </c>
      <c r="F141" s="789"/>
      <c r="G141" s="801" t="s">
        <v>1160</v>
      </c>
    </row>
    <row r="142" spans="1:7" ht="15.75" x14ac:dyDescent="0.25">
      <c r="A142" s="1189" t="s">
        <v>1161</v>
      </c>
      <c r="B142" s="1189"/>
      <c r="C142" s="1189"/>
      <c r="D142" s="1189"/>
      <c r="E142" s="1189"/>
      <c r="F142" s="1189"/>
      <c r="G142" s="1190"/>
    </row>
    <row r="143" spans="1:7" ht="110.25" x14ac:dyDescent="0.25">
      <c r="A143" s="796" t="s">
        <v>839</v>
      </c>
      <c r="B143" s="798" t="s">
        <v>1162</v>
      </c>
      <c r="C143" s="788" t="s">
        <v>859</v>
      </c>
      <c r="D143" s="784" t="s">
        <v>842</v>
      </c>
      <c r="E143" s="789" t="s">
        <v>1163</v>
      </c>
      <c r="F143" s="1056"/>
      <c r="G143" s="789" t="s">
        <v>1164</v>
      </c>
    </row>
    <row r="144" spans="1:7" ht="94.5" x14ac:dyDescent="0.25">
      <c r="A144" s="796" t="s">
        <v>839</v>
      </c>
      <c r="B144" s="798" t="s">
        <v>1162</v>
      </c>
      <c r="C144" s="797" t="s">
        <v>1165</v>
      </c>
      <c r="D144" s="784" t="s">
        <v>1166</v>
      </c>
      <c r="E144" s="803" t="s">
        <v>1167</v>
      </c>
      <c r="F144" s="789"/>
      <c r="G144" s="789" t="s">
        <v>1164</v>
      </c>
    </row>
    <row r="145" spans="1:7" ht="110.25" x14ac:dyDescent="0.25">
      <c r="A145" s="796" t="s">
        <v>839</v>
      </c>
      <c r="B145" s="798" t="s">
        <v>1162</v>
      </c>
      <c r="C145" s="797" t="s">
        <v>1168</v>
      </c>
      <c r="D145" s="784" t="s">
        <v>1169</v>
      </c>
      <c r="E145" s="803" t="s">
        <v>1170</v>
      </c>
      <c r="F145" s="789"/>
      <c r="G145" s="789" t="s">
        <v>1164</v>
      </c>
    </row>
    <row r="146" spans="1:7" ht="15.75" x14ac:dyDescent="0.3">
      <c r="A146" s="1055"/>
      <c r="B146" s="1054"/>
      <c r="C146" s="1053"/>
      <c r="D146" s="1053"/>
      <c r="E146" s="1052"/>
      <c r="F146" s="1051"/>
      <c r="G146" s="1051"/>
    </row>
    <row r="147" spans="1:7" ht="252.6" customHeight="1" x14ac:dyDescent="0.25">
      <c r="A147" s="1192"/>
      <c r="B147" s="1192"/>
      <c r="C147" s="1192"/>
      <c r="D147" s="1192"/>
      <c r="E147" s="1192"/>
      <c r="F147" s="1192"/>
      <c r="G147" s="1041"/>
    </row>
    <row r="148" spans="1:7" x14ac:dyDescent="0.25">
      <c r="A148" s="1193" t="s">
        <v>1171</v>
      </c>
      <c r="B148" s="1193"/>
      <c r="C148" s="1193"/>
      <c r="D148" s="1193"/>
      <c r="E148" s="1193"/>
      <c r="F148" s="1193"/>
      <c r="G148" s="1041"/>
    </row>
    <row r="149" spans="1:7" x14ac:dyDescent="0.25">
      <c r="A149" s="1046"/>
      <c r="B149" s="1045"/>
      <c r="C149" s="1050"/>
      <c r="D149" s="1049"/>
      <c r="E149" s="1048"/>
      <c r="F149" s="1047"/>
      <c r="G149" s="1041"/>
    </row>
    <row r="150" spans="1:7" x14ac:dyDescent="0.25">
      <c r="A150" s="1046"/>
      <c r="B150" s="1045"/>
      <c r="C150" s="1044"/>
      <c r="D150" s="1041"/>
      <c r="E150" s="1043"/>
      <c r="F150" s="1042"/>
      <c r="G150" s="1041"/>
    </row>
    <row r="151" spans="1:7" x14ac:dyDescent="0.25">
      <c r="A151" s="1046"/>
      <c r="B151" s="1045"/>
      <c r="C151" s="1044"/>
      <c r="D151" s="1041"/>
      <c r="E151" s="1043"/>
      <c r="F151" s="1042"/>
      <c r="G151" s="1041"/>
    </row>
    <row r="152" spans="1:7" x14ac:dyDescent="0.25">
      <c r="A152" s="1046"/>
      <c r="B152" s="1045"/>
      <c r="C152" s="1044"/>
      <c r="D152" s="1041"/>
      <c r="E152" s="1043"/>
      <c r="F152" s="1042"/>
      <c r="G152" s="1041"/>
    </row>
    <row r="153" spans="1:7" x14ac:dyDescent="0.25">
      <c r="A153" s="1046"/>
      <c r="B153" s="1045"/>
      <c r="C153" s="1044"/>
      <c r="D153" s="1041"/>
      <c r="E153" s="1043"/>
      <c r="F153" s="1042"/>
      <c r="G153" s="1041"/>
    </row>
    <row r="154" spans="1:7" x14ac:dyDescent="0.25">
      <c r="A154" s="1046"/>
      <c r="B154" s="1045"/>
      <c r="C154" s="1044"/>
      <c r="D154" s="1041"/>
      <c r="E154" s="1043"/>
      <c r="F154" s="1042"/>
      <c r="G154" s="1041"/>
    </row>
    <row r="155" spans="1:7" x14ac:dyDescent="0.25">
      <c r="A155" s="1046"/>
      <c r="B155" s="1045"/>
      <c r="C155" s="1044"/>
      <c r="D155" s="1041"/>
      <c r="E155" s="1043"/>
      <c r="F155" s="1042"/>
      <c r="G155" s="1041"/>
    </row>
    <row r="156" spans="1:7" x14ac:dyDescent="0.25">
      <c r="A156" s="1046"/>
      <c r="B156" s="1045"/>
      <c r="C156" s="1044"/>
      <c r="D156" s="1041"/>
      <c r="E156" s="1043"/>
      <c r="F156" s="1042"/>
      <c r="G156" s="1041"/>
    </row>
    <row r="157" spans="1:7" x14ac:dyDescent="0.25">
      <c r="A157" s="1046"/>
      <c r="B157" s="1045"/>
      <c r="C157" s="1044"/>
      <c r="D157" s="1041"/>
      <c r="E157" s="1043"/>
      <c r="F157" s="1042"/>
      <c r="G157" s="1041"/>
    </row>
    <row r="158" spans="1:7" x14ac:dyDescent="0.25">
      <c r="A158" s="1046"/>
      <c r="B158" s="1045"/>
      <c r="C158" s="1044"/>
      <c r="D158" s="1041"/>
      <c r="E158" s="1043"/>
      <c r="F158" s="1042"/>
      <c r="G158" s="1041"/>
    </row>
    <row r="159" spans="1:7" x14ac:dyDescent="0.25">
      <c r="A159" s="1046"/>
      <c r="B159" s="1045"/>
      <c r="C159" s="1044"/>
      <c r="D159" s="1041"/>
      <c r="E159" s="1043"/>
      <c r="F159" s="1042"/>
      <c r="G159" s="1041"/>
    </row>
    <row r="160" spans="1:7" x14ac:dyDescent="0.25">
      <c r="A160" s="1046"/>
      <c r="B160" s="1045"/>
      <c r="C160" s="1044"/>
      <c r="D160" s="1041"/>
      <c r="E160" s="1043"/>
      <c r="F160" s="1042"/>
      <c r="G160" s="1041"/>
    </row>
  </sheetData>
  <autoFilter ref="A9:G145" xr:uid="{B32F2B6D-31FD-4D31-9909-7C2BE4F85985}"/>
  <dataConsolidate/>
  <mergeCells count="47">
    <mergeCell ref="A1:G1"/>
    <mergeCell ref="A3:G8"/>
    <mergeCell ref="A10:B10"/>
    <mergeCell ref="A11:B11"/>
    <mergeCell ref="A12:B12"/>
    <mergeCell ref="A19:B19"/>
    <mergeCell ref="A20:B20"/>
    <mergeCell ref="A21:B21"/>
    <mergeCell ref="A22:B22"/>
    <mergeCell ref="A13:B13"/>
    <mergeCell ref="A14:B14"/>
    <mergeCell ref="A15:B15"/>
    <mergeCell ref="A16:B16"/>
    <mergeCell ref="A17:B17"/>
    <mergeCell ref="A18:B18"/>
    <mergeCell ref="A23:B23"/>
    <mergeCell ref="A24:B24"/>
    <mergeCell ref="A37:B37"/>
    <mergeCell ref="A26:B26"/>
    <mergeCell ref="A27:B27"/>
    <mergeCell ref="A28:B28"/>
    <mergeCell ref="A29:B29"/>
    <mergeCell ref="A30:B30"/>
    <mergeCell ref="A31:B31"/>
    <mergeCell ref="A32:B32"/>
    <mergeCell ref="A25:B25"/>
    <mergeCell ref="A33:B33"/>
    <mergeCell ref="A34:B34"/>
    <mergeCell ref="A35:B35"/>
    <mergeCell ref="A36:B36"/>
    <mergeCell ref="A119:G119"/>
    <mergeCell ref="A38:B38"/>
    <mergeCell ref="A39:B39"/>
    <mergeCell ref="A40:B40"/>
    <mergeCell ref="A41:B41"/>
    <mergeCell ref="A42:G42"/>
    <mergeCell ref="A107:G107"/>
    <mergeCell ref="A47:G47"/>
    <mergeCell ref="A53:G53"/>
    <mergeCell ref="A67:G67"/>
    <mergeCell ref="A88:G88"/>
    <mergeCell ref="A96:G96"/>
    <mergeCell ref="A126:G126"/>
    <mergeCell ref="A135:G135"/>
    <mergeCell ref="A142:G142"/>
    <mergeCell ref="A147:F147"/>
    <mergeCell ref="A148:F148"/>
  </mergeCells>
  <conditionalFormatting sqref="E1:E41">
    <cfRule type="cellIs" dxfId="5" priority="2" operator="equal">
      <formula>"Need help with this one"</formula>
    </cfRule>
  </conditionalFormatting>
  <conditionalFormatting sqref="E43:E46 E48:E52 E54:E66 E89:E95 E97:E106 E108:E118 E120:E125 E127:E134 E136:E141 E143:E1048576">
    <cfRule type="cellIs" dxfId="4" priority="3" operator="equal">
      <formula>"Need help with this one"</formula>
    </cfRule>
  </conditionalFormatting>
  <conditionalFormatting sqref="E68:E87">
    <cfRule type="cellIs" dxfId="3" priority="1" operator="equal">
      <formula>"Need help with this one"</formula>
    </cfRule>
  </conditionalFormatting>
  <pageMargins left="0.7" right="0.7" top="0.75" bottom="0.75" header="0.3" footer="0.3"/>
  <pageSetup paperSize="5" scale="63" fitToHeight="0" orientation="landscape" r:id="rId1"/>
  <headerFooter>
    <oddFooter>&amp;C&amp;"Century Gothic,Regular"&amp;8Page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B1134-DBDC-4A6C-B31B-C6D2F499C49E}">
  <sheetPr codeName="Sheet31">
    <tabColor rgb="FF0080B0"/>
    <pageSetUpPr fitToPage="1"/>
  </sheetPr>
  <dimension ref="A1:W47"/>
  <sheetViews>
    <sheetView zoomScale="70" zoomScaleNormal="70" zoomScaleSheetLayoutView="100" workbookViewId="0">
      <selection sqref="A1:W1"/>
    </sheetView>
  </sheetViews>
  <sheetFormatPr defaultColWidth="61.5703125" defaultRowHeight="15.75" x14ac:dyDescent="0.25"/>
  <cols>
    <col min="1" max="1" width="19.42578125" style="836" customWidth="1"/>
    <col min="2" max="2" width="21.7109375" style="23" customWidth="1"/>
    <col min="3" max="3" width="24.5703125" style="837" customWidth="1"/>
    <col min="4" max="5" width="32.7109375" style="838" customWidth="1"/>
    <col min="6" max="6" width="182.5703125" style="839" customWidth="1"/>
    <col min="7" max="7" width="24" style="23" customWidth="1"/>
    <col min="8" max="23" width="21.42578125" style="23" customWidth="1"/>
    <col min="24" max="25" width="21.42578125" customWidth="1"/>
  </cols>
  <sheetData>
    <row r="1" spans="1:23" ht="15" customHeight="1" x14ac:dyDescent="0.25">
      <c r="A1" s="1217" t="s">
        <v>1172</v>
      </c>
      <c r="B1" s="1218"/>
      <c r="C1" s="1218"/>
      <c r="D1" s="1218"/>
      <c r="E1" s="1218"/>
      <c r="F1" s="1218"/>
      <c r="G1" s="1218"/>
      <c r="H1" s="1218"/>
      <c r="I1" s="1218"/>
      <c r="J1" s="1218"/>
      <c r="K1" s="1218"/>
      <c r="L1" s="1218"/>
      <c r="M1" s="1218"/>
      <c r="N1" s="1218"/>
      <c r="O1" s="1218"/>
      <c r="P1" s="1218"/>
      <c r="Q1" s="1218"/>
      <c r="R1" s="1218"/>
      <c r="S1" s="1218"/>
      <c r="T1" s="1218"/>
      <c r="U1" s="1218"/>
      <c r="V1" s="1218"/>
      <c r="W1" s="1218"/>
    </row>
    <row r="2" spans="1:23" ht="5.0999999999999996" customHeight="1" x14ac:dyDescent="0.25">
      <c r="A2" s="807"/>
      <c r="B2" s="807"/>
      <c r="C2" s="807"/>
      <c r="D2" s="807"/>
      <c r="E2" s="807"/>
      <c r="F2" s="807"/>
      <c r="G2" s="807"/>
      <c r="H2" s="807"/>
      <c r="I2" s="807"/>
      <c r="J2" s="807"/>
      <c r="K2" s="807"/>
      <c r="L2" s="807"/>
      <c r="M2" s="807"/>
      <c r="N2" s="807"/>
      <c r="O2" s="807"/>
      <c r="P2" s="807"/>
      <c r="Q2" s="807"/>
      <c r="R2" s="807"/>
      <c r="S2" s="807"/>
      <c r="T2" s="807"/>
      <c r="U2" s="807"/>
      <c r="V2" s="807"/>
      <c r="W2" s="808"/>
    </row>
    <row r="3" spans="1:23" ht="18" customHeight="1" x14ac:dyDescent="0.25">
      <c r="A3" s="1221" t="s">
        <v>1173</v>
      </c>
      <c r="B3" s="1221"/>
      <c r="C3" s="1221"/>
      <c r="D3" s="1221"/>
      <c r="E3" s="1221"/>
      <c r="F3" s="1221"/>
      <c r="G3" s="961"/>
      <c r="H3" s="1033"/>
      <c r="I3" s="1033"/>
      <c r="J3" s="1033"/>
      <c r="K3" s="1033"/>
      <c r="L3" s="1033"/>
      <c r="M3" s="1033"/>
      <c r="N3" s="1033"/>
      <c r="O3" s="1033"/>
      <c r="P3" s="1033"/>
      <c r="Q3" s="1033"/>
      <c r="R3" s="1033"/>
      <c r="S3" s="1033"/>
      <c r="T3" s="1033"/>
      <c r="U3" s="1033"/>
      <c r="V3" s="1033"/>
      <c r="W3" s="1034"/>
    </row>
    <row r="4" spans="1:23" ht="18" customHeight="1" x14ac:dyDescent="0.25">
      <c r="A4" s="1222"/>
      <c r="B4" s="1222"/>
      <c r="C4" s="1222"/>
      <c r="D4" s="1222"/>
      <c r="E4" s="1222"/>
      <c r="F4" s="1222"/>
      <c r="G4" s="804"/>
      <c r="H4" s="1033"/>
      <c r="I4" s="1033"/>
      <c r="J4" s="1033"/>
      <c r="K4" s="1033"/>
      <c r="L4" s="1033"/>
      <c r="M4" s="1033"/>
      <c r="N4" s="1033"/>
      <c r="O4" s="1033"/>
      <c r="P4" s="1033"/>
      <c r="Q4" s="1033"/>
      <c r="R4" s="1033"/>
      <c r="S4" s="1033"/>
      <c r="T4" s="1033"/>
      <c r="U4" s="1033"/>
      <c r="V4" s="1033"/>
      <c r="W4" s="1034"/>
    </row>
    <row r="5" spans="1:23" ht="18" customHeight="1" x14ac:dyDescent="0.25">
      <c r="A5" s="1222"/>
      <c r="B5" s="1222"/>
      <c r="C5" s="1222"/>
      <c r="D5" s="1222"/>
      <c r="E5" s="1222"/>
      <c r="F5" s="1222"/>
      <c r="G5" s="804"/>
      <c r="H5" s="1033"/>
      <c r="I5" s="1033"/>
      <c r="J5" s="1033"/>
      <c r="K5" s="1033"/>
      <c r="L5" s="1033"/>
      <c r="M5" s="1033"/>
      <c r="N5" s="1033"/>
      <c r="O5" s="1033"/>
      <c r="P5" s="1033"/>
      <c r="Q5" s="1033"/>
      <c r="R5" s="1033"/>
      <c r="S5" s="1033"/>
      <c r="T5" s="1033"/>
      <c r="U5" s="1033"/>
      <c r="V5" s="1033"/>
      <c r="W5" s="1034"/>
    </row>
    <row r="6" spans="1:23" x14ac:dyDescent="0.25">
      <c r="A6" s="809" t="s">
        <v>1174</v>
      </c>
      <c r="B6" s="24"/>
      <c r="C6" s="810"/>
      <c r="D6" s="811"/>
      <c r="E6" s="811"/>
      <c r="F6" s="812"/>
      <c r="G6" s="24"/>
      <c r="H6" s="24"/>
      <c r="I6" s="24"/>
      <c r="J6" s="24"/>
      <c r="K6" s="24"/>
      <c r="L6" s="24"/>
      <c r="M6" s="24"/>
      <c r="N6" s="24"/>
      <c r="O6" s="24"/>
      <c r="P6" s="24"/>
      <c r="Q6" s="24"/>
      <c r="R6" s="24"/>
      <c r="S6" s="24"/>
      <c r="T6" s="24"/>
      <c r="U6" s="24"/>
      <c r="V6" s="24"/>
      <c r="W6" s="813"/>
    </row>
    <row r="7" spans="1:23" ht="31.5" x14ac:dyDescent="0.25">
      <c r="A7" s="782" t="s">
        <v>1175</v>
      </c>
      <c r="B7" s="814" t="s">
        <v>1176</v>
      </c>
      <c r="C7" s="815" t="s">
        <v>1177</v>
      </c>
      <c r="D7" s="816" t="s">
        <v>1178</v>
      </c>
      <c r="E7" s="816" t="s">
        <v>1179</v>
      </c>
      <c r="F7" s="817" t="s">
        <v>1180</v>
      </c>
      <c r="G7" s="1214" t="s">
        <v>1181</v>
      </c>
      <c r="H7" s="1215"/>
      <c r="I7" s="1215"/>
      <c r="J7" s="1215"/>
      <c r="K7" s="1215"/>
      <c r="L7" s="1215"/>
      <c r="M7" s="1215"/>
      <c r="N7" s="1215"/>
      <c r="O7" s="1215"/>
      <c r="P7" s="1215"/>
      <c r="Q7" s="1215"/>
      <c r="R7" s="1216"/>
      <c r="S7" s="1214" t="s">
        <v>1182</v>
      </c>
      <c r="T7" s="1215"/>
      <c r="U7" s="1215"/>
      <c r="V7" s="1215"/>
      <c r="W7" s="1216"/>
    </row>
    <row r="8" spans="1:23" ht="14.45" customHeight="1" x14ac:dyDescent="0.25">
      <c r="A8" s="19"/>
      <c r="B8" s="818"/>
      <c r="C8" s="819"/>
      <c r="D8" s="818"/>
      <c r="E8" s="818"/>
      <c r="F8" s="820"/>
      <c r="G8" s="820" t="s">
        <v>223</v>
      </c>
      <c r="H8" s="820" t="s">
        <v>214</v>
      </c>
      <c r="I8" s="820" t="s">
        <v>222</v>
      </c>
      <c r="J8" s="820" t="s">
        <v>217</v>
      </c>
      <c r="K8" s="820" t="s">
        <v>226</v>
      </c>
      <c r="L8" s="820" t="s">
        <v>227</v>
      </c>
      <c r="M8" s="820" t="s">
        <v>666</v>
      </c>
      <c r="N8" s="820" t="s">
        <v>218</v>
      </c>
      <c r="O8" s="820" t="s">
        <v>224</v>
      </c>
      <c r="P8" s="820" t="s">
        <v>667</v>
      </c>
      <c r="Q8" s="820" t="s">
        <v>220</v>
      </c>
      <c r="R8" s="820" t="s">
        <v>221</v>
      </c>
      <c r="S8" s="820" t="s">
        <v>1183</v>
      </c>
      <c r="T8" s="820" t="s">
        <v>1184</v>
      </c>
      <c r="U8" s="820" t="s">
        <v>1185</v>
      </c>
      <c r="V8" s="820" t="s">
        <v>235</v>
      </c>
      <c r="W8" s="821" t="s">
        <v>236</v>
      </c>
    </row>
    <row r="9" spans="1:23" ht="107.45" customHeight="1" x14ac:dyDescent="0.25">
      <c r="A9" s="822" t="s">
        <v>1186</v>
      </c>
      <c r="B9" s="1219" t="s">
        <v>1187</v>
      </c>
      <c r="C9" s="824">
        <v>1.1000000000000001</v>
      </c>
      <c r="D9" s="825" t="s">
        <v>1188</v>
      </c>
      <c r="E9" s="825" t="s">
        <v>1189</v>
      </c>
      <c r="F9" s="826" t="s">
        <v>1190</v>
      </c>
      <c r="G9" s="827" t="s">
        <v>1191</v>
      </c>
      <c r="H9" s="828" t="s">
        <v>1191</v>
      </c>
      <c r="I9" s="828" t="s">
        <v>1191</v>
      </c>
      <c r="J9" s="828" t="s">
        <v>1191</v>
      </c>
      <c r="K9" s="828" t="s">
        <v>1191</v>
      </c>
      <c r="L9" s="828" t="s">
        <v>1191</v>
      </c>
      <c r="M9" s="828" t="s">
        <v>1191</v>
      </c>
      <c r="N9" s="828" t="s">
        <v>1191</v>
      </c>
      <c r="O9" s="828" t="s">
        <v>1191</v>
      </c>
      <c r="P9" s="828" t="s">
        <v>1191</v>
      </c>
      <c r="Q9" s="828" t="s">
        <v>1191</v>
      </c>
      <c r="R9" s="828" t="s">
        <v>1191</v>
      </c>
      <c r="S9" s="828" t="s">
        <v>1191</v>
      </c>
      <c r="T9" s="828" t="s">
        <v>1191</v>
      </c>
      <c r="U9" s="828" t="s">
        <v>1191</v>
      </c>
      <c r="V9" s="828" t="s">
        <v>1191</v>
      </c>
      <c r="W9" s="829" t="s">
        <v>1191</v>
      </c>
    </row>
    <row r="10" spans="1:23" ht="109.15" customHeight="1" x14ac:dyDescent="0.25">
      <c r="A10" s="830" t="s">
        <v>1186</v>
      </c>
      <c r="B10" s="1220"/>
      <c r="C10" s="824">
        <v>1.2</v>
      </c>
      <c r="D10" s="825" t="s">
        <v>1192</v>
      </c>
      <c r="E10" s="825" t="s">
        <v>1189</v>
      </c>
      <c r="F10" s="826" t="s">
        <v>1193</v>
      </c>
      <c r="G10" s="827" t="s">
        <v>1191</v>
      </c>
      <c r="H10" s="828" t="s">
        <v>1191</v>
      </c>
      <c r="I10" s="828" t="s">
        <v>1191</v>
      </c>
      <c r="J10" s="828" t="s">
        <v>1191</v>
      </c>
      <c r="K10" s="828" t="s">
        <v>1191</v>
      </c>
      <c r="L10" s="828" t="s">
        <v>1191</v>
      </c>
      <c r="M10" s="828" t="s">
        <v>1191</v>
      </c>
      <c r="N10" s="828" t="s">
        <v>1191</v>
      </c>
      <c r="O10" s="828" t="s">
        <v>1191</v>
      </c>
      <c r="P10" s="828" t="s">
        <v>1191</v>
      </c>
      <c r="Q10" s="828" t="s">
        <v>1191</v>
      </c>
      <c r="R10" s="828" t="s">
        <v>1191</v>
      </c>
      <c r="S10" s="828" t="s">
        <v>1191</v>
      </c>
      <c r="T10" s="828" t="s">
        <v>1191</v>
      </c>
      <c r="U10" s="828" t="s">
        <v>1191</v>
      </c>
      <c r="V10" s="828" t="s">
        <v>1191</v>
      </c>
      <c r="W10" s="829" t="s">
        <v>1191</v>
      </c>
    </row>
    <row r="11" spans="1:23" ht="141.75" x14ac:dyDescent="0.25">
      <c r="A11" s="830" t="s">
        <v>1186</v>
      </c>
      <c r="B11" s="831" t="s">
        <v>1187</v>
      </c>
      <c r="C11" s="824">
        <v>1.3</v>
      </c>
      <c r="D11" s="825" t="s">
        <v>1194</v>
      </c>
      <c r="E11" s="825" t="s">
        <v>1195</v>
      </c>
      <c r="F11" s="826" t="s">
        <v>1196</v>
      </c>
      <c r="G11" s="827" t="s">
        <v>1191</v>
      </c>
      <c r="H11" s="828" t="s">
        <v>1191</v>
      </c>
      <c r="I11" s="828" t="s">
        <v>1191</v>
      </c>
      <c r="J11" s="828" t="s">
        <v>1191</v>
      </c>
      <c r="K11" s="828" t="s">
        <v>1191</v>
      </c>
      <c r="L11" s="828" t="s">
        <v>1191</v>
      </c>
      <c r="M11" s="828" t="s">
        <v>1191</v>
      </c>
      <c r="N11" s="828" t="s">
        <v>1191</v>
      </c>
      <c r="O11" s="828" t="s">
        <v>1191</v>
      </c>
      <c r="P11" s="828" t="s">
        <v>1191</v>
      </c>
      <c r="Q11" s="828" t="s">
        <v>1191</v>
      </c>
      <c r="R11" s="828" t="s">
        <v>1191</v>
      </c>
      <c r="S11" s="828" t="s">
        <v>1191</v>
      </c>
      <c r="T11" s="828" t="s">
        <v>1191</v>
      </c>
      <c r="U11" s="828" t="s">
        <v>1191</v>
      </c>
      <c r="V11" s="828" t="s">
        <v>1191</v>
      </c>
      <c r="W11" s="829" t="s">
        <v>1191</v>
      </c>
    </row>
    <row r="12" spans="1:23" ht="408.6" customHeight="1" x14ac:dyDescent="0.25">
      <c r="A12" s="830" t="s">
        <v>1186</v>
      </c>
      <c r="B12" s="831" t="s">
        <v>1187</v>
      </c>
      <c r="C12" s="824">
        <v>1.4</v>
      </c>
      <c r="D12" s="825" t="s">
        <v>1197</v>
      </c>
      <c r="E12" s="825" t="s">
        <v>1195</v>
      </c>
      <c r="F12" s="826" t="s">
        <v>1578</v>
      </c>
      <c r="G12" s="827" t="s">
        <v>1191</v>
      </c>
      <c r="H12" s="828" t="s">
        <v>1191</v>
      </c>
      <c r="I12" s="828" t="s">
        <v>1191</v>
      </c>
      <c r="J12" s="828" t="s">
        <v>1191</v>
      </c>
      <c r="K12" s="828" t="s">
        <v>1191</v>
      </c>
      <c r="L12" s="828" t="s">
        <v>1191</v>
      </c>
      <c r="M12" s="828" t="s">
        <v>1191</v>
      </c>
      <c r="N12" s="828" t="s">
        <v>1191</v>
      </c>
      <c r="O12" s="828" t="s">
        <v>1191</v>
      </c>
      <c r="P12" s="828" t="s">
        <v>1191</v>
      </c>
      <c r="Q12" s="828" t="s">
        <v>1191</v>
      </c>
      <c r="R12" s="828" t="s">
        <v>1191</v>
      </c>
      <c r="S12" s="828" t="s">
        <v>1191</v>
      </c>
      <c r="T12" s="828" t="s">
        <v>1191</v>
      </c>
      <c r="U12" s="828" t="s">
        <v>1191</v>
      </c>
      <c r="V12" s="828" t="s">
        <v>1191</v>
      </c>
      <c r="W12" s="829" t="s">
        <v>1191</v>
      </c>
    </row>
    <row r="13" spans="1:23" ht="141.75" x14ac:dyDescent="0.25">
      <c r="A13" s="830" t="s">
        <v>1186</v>
      </c>
      <c r="B13" s="831" t="s">
        <v>1187</v>
      </c>
      <c r="C13" s="824">
        <v>1.5</v>
      </c>
      <c r="D13" s="825" t="s">
        <v>1198</v>
      </c>
      <c r="E13" s="825" t="s">
        <v>1195</v>
      </c>
      <c r="F13" s="826" t="s">
        <v>1199</v>
      </c>
      <c r="G13" s="827" t="s">
        <v>1191</v>
      </c>
      <c r="H13" s="828" t="s">
        <v>1191</v>
      </c>
      <c r="I13" s="828" t="s">
        <v>1191</v>
      </c>
      <c r="J13" s="828" t="s">
        <v>1191</v>
      </c>
      <c r="K13" s="828" t="s">
        <v>1191</v>
      </c>
      <c r="L13" s="828" t="s">
        <v>1191</v>
      </c>
      <c r="M13" s="828" t="s">
        <v>1191</v>
      </c>
      <c r="N13" s="828" t="s">
        <v>1191</v>
      </c>
      <c r="O13" s="828" t="s">
        <v>1191</v>
      </c>
      <c r="P13" s="828" t="s">
        <v>1191</v>
      </c>
      <c r="Q13" s="828" t="s">
        <v>1191</v>
      </c>
      <c r="R13" s="828" t="s">
        <v>1191</v>
      </c>
      <c r="S13" s="828" t="s">
        <v>1191</v>
      </c>
      <c r="T13" s="828" t="s">
        <v>1191</v>
      </c>
      <c r="U13" s="828" t="s">
        <v>1191</v>
      </c>
      <c r="V13" s="828" t="s">
        <v>1191</v>
      </c>
      <c r="W13" s="829" t="s">
        <v>1191</v>
      </c>
    </row>
    <row r="14" spans="1:23" ht="291" customHeight="1" x14ac:dyDescent="0.25">
      <c r="A14" s="822" t="s">
        <v>1200</v>
      </c>
      <c r="B14" s="823" t="s">
        <v>1201</v>
      </c>
      <c r="C14" s="824">
        <v>2.1</v>
      </c>
      <c r="D14" s="825" t="s">
        <v>1202</v>
      </c>
      <c r="E14" s="825" t="s">
        <v>1195</v>
      </c>
      <c r="F14" s="826" t="s">
        <v>1203</v>
      </c>
      <c r="G14" s="827" t="s">
        <v>1191</v>
      </c>
      <c r="H14" s="828" t="s">
        <v>1191</v>
      </c>
      <c r="I14" s="828" t="s">
        <v>1191</v>
      </c>
      <c r="J14" s="828" t="s">
        <v>1191</v>
      </c>
      <c r="K14" s="828" t="s">
        <v>1191</v>
      </c>
      <c r="L14" s="828" t="s">
        <v>1191</v>
      </c>
      <c r="M14" s="828" t="s">
        <v>1191</v>
      </c>
      <c r="N14" s="828" t="s">
        <v>1191</v>
      </c>
      <c r="O14" s="828" t="s">
        <v>1191</v>
      </c>
      <c r="P14" s="828" t="s">
        <v>1191</v>
      </c>
      <c r="Q14" s="828" t="s">
        <v>1191</v>
      </c>
      <c r="R14" s="828" t="s">
        <v>1191</v>
      </c>
      <c r="S14" s="828" t="s">
        <v>1191</v>
      </c>
      <c r="T14" s="828" t="s">
        <v>1191</v>
      </c>
      <c r="U14" s="828" t="s">
        <v>1191</v>
      </c>
      <c r="V14" s="828" t="s">
        <v>1191</v>
      </c>
      <c r="W14" s="829" t="s">
        <v>1191</v>
      </c>
    </row>
    <row r="15" spans="1:23" ht="271.14999999999998" customHeight="1" x14ac:dyDescent="0.25">
      <c r="A15" s="830" t="s">
        <v>1200</v>
      </c>
      <c r="B15" s="831" t="s">
        <v>1201</v>
      </c>
      <c r="C15" s="824">
        <v>2.2000000000000002</v>
      </c>
      <c r="D15" s="825" t="s">
        <v>1204</v>
      </c>
      <c r="E15" s="825" t="s">
        <v>1189</v>
      </c>
      <c r="F15" s="826" t="s">
        <v>1205</v>
      </c>
      <c r="G15" s="827" t="s">
        <v>1191</v>
      </c>
      <c r="H15" s="828" t="s">
        <v>1191</v>
      </c>
      <c r="I15" s="828" t="s">
        <v>1191</v>
      </c>
      <c r="J15" s="828" t="s">
        <v>1191</v>
      </c>
      <c r="K15" s="828" t="s">
        <v>1191</v>
      </c>
      <c r="L15" s="828" t="s">
        <v>1191</v>
      </c>
      <c r="M15" s="828" t="s">
        <v>1191</v>
      </c>
      <c r="N15" s="828" t="s">
        <v>1191</v>
      </c>
      <c r="O15" s="828" t="s">
        <v>1191</v>
      </c>
      <c r="P15" s="828" t="s">
        <v>1191</v>
      </c>
      <c r="Q15" s="828" t="s">
        <v>1191</v>
      </c>
      <c r="R15" s="828" t="s">
        <v>1191</v>
      </c>
      <c r="S15" s="828" t="s">
        <v>1191</v>
      </c>
      <c r="T15" s="828" t="s">
        <v>1191</v>
      </c>
      <c r="U15" s="828" t="s">
        <v>1191</v>
      </c>
      <c r="V15" s="828" t="s">
        <v>1191</v>
      </c>
      <c r="W15" s="829" t="s">
        <v>1191</v>
      </c>
    </row>
    <row r="16" spans="1:23" ht="400.9" customHeight="1" x14ac:dyDescent="0.25">
      <c r="A16" s="822" t="s">
        <v>1206</v>
      </c>
      <c r="B16" s="823" t="s">
        <v>1207</v>
      </c>
      <c r="C16" s="824">
        <v>3.1</v>
      </c>
      <c r="D16" s="825" t="s">
        <v>1208</v>
      </c>
      <c r="E16" s="825" t="s">
        <v>1189</v>
      </c>
      <c r="F16" s="826" t="s">
        <v>1209</v>
      </c>
      <c r="G16" s="827" t="s">
        <v>1191</v>
      </c>
      <c r="H16" s="828" t="s">
        <v>1191</v>
      </c>
      <c r="I16" s="828" t="s">
        <v>1191</v>
      </c>
      <c r="J16" s="828" t="s">
        <v>1191</v>
      </c>
      <c r="K16" s="828" t="s">
        <v>1191</v>
      </c>
      <c r="L16" s="828" t="s">
        <v>1191</v>
      </c>
      <c r="M16" s="828" t="s">
        <v>1191</v>
      </c>
      <c r="N16" s="828" t="s">
        <v>1191</v>
      </c>
      <c r="O16" s="828" t="s">
        <v>1191</v>
      </c>
      <c r="P16" s="828" t="s">
        <v>1191</v>
      </c>
      <c r="Q16" s="828" t="s">
        <v>1191</v>
      </c>
      <c r="R16" s="828" t="s">
        <v>1191</v>
      </c>
      <c r="S16" s="828" t="s">
        <v>1191</v>
      </c>
      <c r="T16" s="828" t="s">
        <v>1191</v>
      </c>
      <c r="U16" s="828" t="s">
        <v>1191</v>
      </c>
      <c r="V16" s="828" t="s">
        <v>1191</v>
      </c>
      <c r="W16" s="829" t="s">
        <v>1191</v>
      </c>
    </row>
    <row r="17" spans="1:23" ht="380.45" customHeight="1" x14ac:dyDescent="0.25">
      <c r="A17" s="830" t="s">
        <v>1206</v>
      </c>
      <c r="B17" s="831" t="s">
        <v>1207</v>
      </c>
      <c r="C17" s="824">
        <v>3.2</v>
      </c>
      <c r="D17" s="825" t="s">
        <v>1210</v>
      </c>
      <c r="E17" s="825" t="s">
        <v>1189</v>
      </c>
      <c r="F17" s="826" t="s">
        <v>1211</v>
      </c>
      <c r="G17" s="827" t="s">
        <v>1191</v>
      </c>
      <c r="H17" s="828" t="s">
        <v>1191</v>
      </c>
      <c r="I17" s="828" t="s">
        <v>1191</v>
      </c>
      <c r="J17" s="828" t="s">
        <v>1191</v>
      </c>
      <c r="K17" s="828" t="s">
        <v>1191</v>
      </c>
      <c r="L17" s="828" t="s">
        <v>1191</v>
      </c>
      <c r="M17" s="828" t="s">
        <v>1191</v>
      </c>
      <c r="N17" s="828" t="s">
        <v>1191</v>
      </c>
      <c r="O17" s="828" t="s">
        <v>1191</v>
      </c>
      <c r="P17" s="828" t="s">
        <v>1191</v>
      </c>
      <c r="Q17" s="828" t="s">
        <v>1191</v>
      </c>
      <c r="R17" s="828" t="s">
        <v>1191</v>
      </c>
      <c r="S17" s="828" t="s">
        <v>1212</v>
      </c>
      <c r="T17" s="828" t="s">
        <v>1212</v>
      </c>
      <c r="U17" s="828" t="s">
        <v>1212</v>
      </c>
      <c r="V17" s="828" t="s">
        <v>1212</v>
      </c>
      <c r="W17" s="829" t="s">
        <v>1212</v>
      </c>
    </row>
    <row r="18" spans="1:23" ht="248.45" customHeight="1" x14ac:dyDescent="0.25">
      <c r="A18" s="830" t="s">
        <v>1206</v>
      </c>
      <c r="B18" s="831" t="s">
        <v>1207</v>
      </c>
      <c r="C18" s="824">
        <v>3.3</v>
      </c>
      <c r="D18" s="825" t="s">
        <v>1213</v>
      </c>
      <c r="E18" s="825" t="s">
        <v>1189</v>
      </c>
      <c r="F18" s="826" t="s">
        <v>1214</v>
      </c>
      <c r="G18" s="827" t="s">
        <v>1191</v>
      </c>
      <c r="H18" s="828" t="s">
        <v>1191</v>
      </c>
      <c r="I18" s="828" t="s">
        <v>1191</v>
      </c>
      <c r="J18" s="828" t="s">
        <v>1191</v>
      </c>
      <c r="K18" s="828" t="s">
        <v>1191</v>
      </c>
      <c r="L18" s="828" t="s">
        <v>1191</v>
      </c>
      <c r="M18" s="828" t="s">
        <v>1191</v>
      </c>
      <c r="N18" s="828" t="s">
        <v>1191</v>
      </c>
      <c r="O18" s="828" t="s">
        <v>1191</v>
      </c>
      <c r="P18" s="828" t="s">
        <v>1191</v>
      </c>
      <c r="Q18" s="828" t="s">
        <v>1191</v>
      </c>
      <c r="R18" s="828" t="s">
        <v>1191</v>
      </c>
      <c r="S18" s="828" t="s">
        <v>1191</v>
      </c>
      <c r="T18" s="828" t="s">
        <v>1191</v>
      </c>
      <c r="U18" s="828" t="s">
        <v>1191</v>
      </c>
      <c r="V18" s="828" t="s">
        <v>1191</v>
      </c>
      <c r="W18" s="829" t="s">
        <v>1191</v>
      </c>
    </row>
    <row r="19" spans="1:23" ht="270.60000000000002" customHeight="1" x14ac:dyDescent="0.25">
      <c r="A19" s="830" t="s">
        <v>1206</v>
      </c>
      <c r="B19" s="831" t="s">
        <v>1207</v>
      </c>
      <c r="C19" s="824">
        <v>3.4</v>
      </c>
      <c r="D19" s="825" t="s">
        <v>1215</v>
      </c>
      <c r="E19" s="825" t="s">
        <v>1189</v>
      </c>
      <c r="F19" s="832" t="s">
        <v>1216</v>
      </c>
      <c r="G19" s="827" t="s">
        <v>1191</v>
      </c>
      <c r="H19" s="828" t="s">
        <v>1191</v>
      </c>
      <c r="I19" s="828" t="s">
        <v>1191</v>
      </c>
      <c r="J19" s="828" t="s">
        <v>1191</v>
      </c>
      <c r="K19" s="828" t="s">
        <v>1191</v>
      </c>
      <c r="L19" s="828" t="s">
        <v>1191</v>
      </c>
      <c r="M19" s="828" t="s">
        <v>1191</v>
      </c>
      <c r="N19" s="828" t="s">
        <v>1191</v>
      </c>
      <c r="O19" s="828" t="s">
        <v>1191</v>
      </c>
      <c r="P19" s="828" t="s">
        <v>1191</v>
      </c>
      <c r="Q19" s="828" t="s">
        <v>1191</v>
      </c>
      <c r="R19" s="828" t="s">
        <v>1191</v>
      </c>
      <c r="S19" s="828" t="s">
        <v>1191</v>
      </c>
      <c r="T19" s="828" t="s">
        <v>1191</v>
      </c>
      <c r="U19" s="828" t="s">
        <v>1191</v>
      </c>
      <c r="V19" s="828" t="s">
        <v>1191</v>
      </c>
      <c r="W19" s="829" t="s">
        <v>1191</v>
      </c>
    </row>
    <row r="20" spans="1:23" ht="236.25" x14ac:dyDescent="0.25">
      <c r="A20" s="830" t="s">
        <v>1206</v>
      </c>
      <c r="B20" s="831" t="s">
        <v>1207</v>
      </c>
      <c r="C20" s="824">
        <v>3.5</v>
      </c>
      <c r="D20" s="825" t="s">
        <v>1217</v>
      </c>
      <c r="E20" s="825" t="s">
        <v>1189</v>
      </c>
      <c r="F20" s="832" t="s">
        <v>1218</v>
      </c>
      <c r="G20" s="827" t="s">
        <v>1191</v>
      </c>
      <c r="H20" s="828" t="s">
        <v>1191</v>
      </c>
      <c r="I20" s="828" t="s">
        <v>1191</v>
      </c>
      <c r="J20" s="828" t="s">
        <v>1191</v>
      </c>
      <c r="K20" s="828" t="s">
        <v>1191</v>
      </c>
      <c r="L20" s="828" t="s">
        <v>1191</v>
      </c>
      <c r="M20" s="828" t="s">
        <v>1191</v>
      </c>
      <c r="N20" s="828" t="s">
        <v>1191</v>
      </c>
      <c r="O20" s="828" t="s">
        <v>1191</v>
      </c>
      <c r="P20" s="828" t="s">
        <v>1191</v>
      </c>
      <c r="Q20" s="828" t="s">
        <v>1191</v>
      </c>
      <c r="R20" s="828" t="s">
        <v>1191</v>
      </c>
      <c r="S20" s="828" t="s">
        <v>1191</v>
      </c>
      <c r="T20" s="828" t="s">
        <v>1191</v>
      </c>
      <c r="U20" s="828" t="s">
        <v>1191</v>
      </c>
      <c r="V20" s="828" t="s">
        <v>1191</v>
      </c>
      <c r="W20" s="829" t="s">
        <v>1191</v>
      </c>
    </row>
    <row r="21" spans="1:23" ht="179.45" customHeight="1" x14ac:dyDescent="0.25">
      <c r="A21" s="830" t="s">
        <v>1206</v>
      </c>
      <c r="B21" s="831" t="s">
        <v>1207</v>
      </c>
      <c r="C21" s="824">
        <v>3.6</v>
      </c>
      <c r="D21" s="825" t="s">
        <v>1219</v>
      </c>
      <c r="E21" s="825" t="s">
        <v>1189</v>
      </c>
      <c r="F21" s="832" t="s">
        <v>1220</v>
      </c>
      <c r="G21" s="827" t="s">
        <v>1191</v>
      </c>
      <c r="H21" s="828" t="s">
        <v>1191</v>
      </c>
      <c r="I21" s="828" t="s">
        <v>1191</v>
      </c>
      <c r="J21" s="828" t="s">
        <v>1191</v>
      </c>
      <c r="K21" s="828" t="s">
        <v>1191</v>
      </c>
      <c r="L21" s="828" t="s">
        <v>1191</v>
      </c>
      <c r="M21" s="828" t="s">
        <v>1191</v>
      </c>
      <c r="N21" s="828" t="s">
        <v>1191</v>
      </c>
      <c r="O21" s="828" t="s">
        <v>1191</v>
      </c>
      <c r="P21" s="828" t="s">
        <v>1191</v>
      </c>
      <c r="Q21" s="828" t="s">
        <v>1191</v>
      </c>
      <c r="R21" s="828" t="s">
        <v>1191</v>
      </c>
      <c r="S21" s="828" t="s">
        <v>1212</v>
      </c>
      <c r="T21" s="828" t="s">
        <v>1212</v>
      </c>
      <c r="U21" s="828" t="s">
        <v>1212</v>
      </c>
      <c r="V21" s="828" t="s">
        <v>1212</v>
      </c>
      <c r="W21" s="829" t="s">
        <v>1212</v>
      </c>
    </row>
    <row r="22" spans="1:23" ht="256.89999999999998" customHeight="1" x14ac:dyDescent="0.25">
      <c r="A22" s="830" t="s">
        <v>1206</v>
      </c>
      <c r="B22" s="831" t="s">
        <v>1207</v>
      </c>
      <c r="C22" s="824">
        <v>3.7</v>
      </c>
      <c r="D22" s="825" t="s">
        <v>1221</v>
      </c>
      <c r="E22" s="825" t="s">
        <v>1189</v>
      </c>
      <c r="F22" s="832" t="s">
        <v>1222</v>
      </c>
      <c r="G22" s="827" t="s">
        <v>1191</v>
      </c>
      <c r="H22" s="828" t="s">
        <v>1191</v>
      </c>
      <c r="I22" s="828" t="s">
        <v>1191</v>
      </c>
      <c r="J22" s="828" t="s">
        <v>1191</v>
      </c>
      <c r="K22" s="828" t="s">
        <v>1191</v>
      </c>
      <c r="L22" s="828" t="s">
        <v>1191</v>
      </c>
      <c r="M22" s="828" t="s">
        <v>1191</v>
      </c>
      <c r="N22" s="828" t="s">
        <v>1191</v>
      </c>
      <c r="O22" s="828" t="s">
        <v>1191</v>
      </c>
      <c r="P22" s="828" t="s">
        <v>1191</v>
      </c>
      <c r="Q22" s="828" t="s">
        <v>1191</v>
      </c>
      <c r="R22" s="828" t="s">
        <v>1191</v>
      </c>
      <c r="S22" s="828" t="s">
        <v>1212</v>
      </c>
      <c r="T22" s="828" t="s">
        <v>1212</v>
      </c>
      <c r="U22" s="828" t="s">
        <v>1212</v>
      </c>
      <c r="V22" s="828" t="s">
        <v>1212</v>
      </c>
      <c r="W22" s="829" t="s">
        <v>1212</v>
      </c>
    </row>
    <row r="23" spans="1:23" ht="311.45" customHeight="1" x14ac:dyDescent="0.25">
      <c r="A23" s="830" t="s">
        <v>1206</v>
      </c>
      <c r="B23" s="831" t="s">
        <v>1207</v>
      </c>
      <c r="C23" s="824">
        <v>3.8</v>
      </c>
      <c r="D23" s="825" t="s">
        <v>1223</v>
      </c>
      <c r="E23" s="825" t="s">
        <v>1189</v>
      </c>
      <c r="F23" s="832" t="s">
        <v>1224</v>
      </c>
      <c r="G23" s="827" t="s">
        <v>1191</v>
      </c>
      <c r="H23" s="828" t="s">
        <v>1191</v>
      </c>
      <c r="I23" s="828" t="s">
        <v>1191</v>
      </c>
      <c r="J23" s="828" t="s">
        <v>1191</v>
      </c>
      <c r="K23" s="828" t="s">
        <v>1191</v>
      </c>
      <c r="L23" s="828" t="s">
        <v>1191</v>
      </c>
      <c r="M23" s="828" t="s">
        <v>1191</v>
      </c>
      <c r="N23" s="828" t="s">
        <v>1191</v>
      </c>
      <c r="O23" s="828" t="s">
        <v>1191</v>
      </c>
      <c r="P23" s="828" t="s">
        <v>1191</v>
      </c>
      <c r="Q23" s="828" t="s">
        <v>1191</v>
      </c>
      <c r="R23" s="828" t="s">
        <v>1191</v>
      </c>
      <c r="S23" s="828" t="s">
        <v>1191</v>
      </c>
      <c r="T23" s="828" t="s">
        <v>1191</v>
      </c>
      <c r="U23" s="20" t="s">
        <v>1191</v>
      </c>
      <c r="V23" s="20" t="s">
        <v>1191</v>
      </c>
      <c r="W23" s="833" t="s">
        <v>1191</v>
      </c>
    </row>
    <row r="24" spans="1:23" ht="339" customHeight="1" x14ac:dyDescent="0.25">
      <c r="A24" s="830" t="s">
        <v>1206</v>
      </c>
      <c r="B24" s="831" t="s">
        <v>1207</v>
      </c>
      <c r="C24" s="824">
        <v>3.9</v>
      </c>
      <c r="D24" s="825" t="s">
        <v>1225</v>
      </c>
      <c r="E24" s="825" t="s">
        <v>1189</v>
      </c>
      <c r="F24" s="832" t="s">
        <v>1226</v>
      </c>
      <c r="G24" s="827" t="s">
        <v>1191</v>
      </c>
      <c r="H24" s="828" t="s">
        <v>1191</v>
      </c>
      <c r="I24" s="828" t="s">
        <v>1191</v>
      </c>
      <c r="J24" s="828" t="s">
        <v>1191</v>
      </c>
      <c r="K24" s="828" t="s">
        <v>1191</v>
      </c>
      <c r="L24" s="828" t="s">
        <v>1191</v>
      </c>
      <c r="M24" s="828" t="s">
        <v>1191</v>
      </c>
      <c r="N24" s="828" t="s">
        <v>1191</v>
      </c>
      <c r="O24" s="828" t="s">
        <v>1191</v>
      </c>
      <c r="P24" s="828" t="s">
        <v>1191</v>
      </c>
      <c r="Q24" s="828" t="s">
        <v>1191</v>
      </c>
      <c r="R24" s="828" t="s">
        <v>1191</v>
      </c>
      <c r="S24" s="828" t="s">
        <v>1191</v>
      </c>
      <c r="T24" s="828" t="s">
        <v>1191</v>
      </c>
      <c r="U24" s="828" t="s">
        <v>1191</v>
      </c>
      <c r="V24" s="828" t="s">
        <v>1191</v>
      </c>
      <c r="W24" s="829" t="s">
        <v>1191</v>
      </c>
    </row>
    <row r="25" spans="1:23" ht="409.15" customHeight="1" x14ac:dyDescent="0.25">
      <c r="A25" s="822" t="s">
        <v>1227</v>
      </c>
      <c r="B25" s="823" t="s">
        <v>1228</v>
      </c>
      <c r="C25" s="824">
        <v>4.0999999999999996</v>
      </c>
      <c r="D25" s="825" t="s">
        <v>1229</v>
      </c>
      <c r="E25" s="825" t="s">
        <v>1189</v>
      </c>
      <c r="F25" s="832" t="s">
        <v>1230</v>
      </c>
      <c r="G25" s="962" t="s">
        <v>1191</v>
      </c>
      <c r="H25" s="20" t="s">
        <v>1191</v>
      </c>
      <c r="I25" s="20" t="s">
        <v>1191</v>
      </c>
      <c r="J25" s="20" t="s">
        <v>1191</v>
      </c>
      <c r="K25" s="20" t="s">
        <v>1191</v>
      </c>
      <c r="L25" s="20" t="s">
        <v>1191</v>
      </c>
      <c r="M25" s="20" t="s">
        <v>1191</v>
      </c>
      <c r="N25" s="20" t="s">
        <v>1191</v>
      </c>
      <c r="O25" s="20" t="s">
        <v>1191</v>
      </c>
      <c r="P25" s="20" t="s">
        <v>1191</v>
      </c>
      <c r="Q25" s="20" t="s">
        <v>1191</v>
      </c>
      <c r="R25" s="20" t="s">
        <v>1191</v>
      </c>
      <c r="S25" s="20" t="s">
        <v>1191</v>
      </c>
      <c r="T25" s="20" t="s">
        <v>1191</v>
      </c>
      <c r="U25" s="20" t="s">
        <v>1191</v>
      </c>
      <c r="V25" s="20" t="s">
        <v>1191</v>
      </c>
      <c r="W25" s="833" t="s">
        <v>1191</v>
      </c>
    </row>
    <row r="26" spans="1:23" ht="409.6" customHeight="1" x14ac:dyDescent="0.25">
      <c r="A26" s="830" t="s">
        <v>1227</v>
      </c>
      <c r="B26" s="831" t="s">
        <v>1228</v>
      </c>
      <c r="C26" s="824">
        <v>4.2</v>
      </c>
      <c r="D26" s="825" t="s">
        <v>1231</v>
      </c>
      <c r="E26" s="825" t="s">
        <v>1189</v>
      </c>
      <c r="F26" s="834" t="s">
        <v>1232</v>
      </c>
      <c r="G26" s="827" t="s">
        <v>1191</v>
      </c>
      <c r="H26" s="828" t="s">
        <v>1191</v>
      </c>
      <c r="I26" s="828" t="s">
        <v>1191</v>
      </c>
      <c r="J26" s="828" t="s">
        <v>1191</v>
      </c>
      <c r="K26" s="828" t="s">
        <v>1191</v>
      </c>
      <c r="L26" s="828" t="s">
        <v>1191</v>
      </c>
      <c r="M26" s="828" t="s">
        <v>1191</v>
      </c>
      <c r="N26" s="828" t="s">
        <v>1191</v>
      </c>
      <c r="O26" s="828" t="s">
        <v>1191</v>
      </c>
      <c r="P26" s="828" t="s">
        <v>1191</v>
      </c>
      <c r="Q26" s="828" t="s">
        <v>1191</v>
      </c>
      <c r="R26" s="828" t="s">
        <v>1191</v>
      </c>
      <c r="S26" s="828" t="s">
        <v>1191</v>
      </c>
      <c r="T26" s="828" t="s">
        <v>1191</v>
      </c>
      <c r="U26" s="828" t="s">
        <v>1191</v>
      </c>
      <c r="V26" s="828" t="s">
        <v>1191</v>
      </c>
      <c r="W26" s="829" t="s">
        <v>1191</v>
      </c>
    </row>
    <row r="27" spans="1:23" ht="124.9" customHeight="1" x14ac:dyDescent="0.25">
      <c r="A27" s="830" t="s">
        <v>1227</v>
      </c>
      <c r="B27" s="831" t="s">
        <v>1228</v>
      </c>
      <c r="C27" s="824">
        <v>4.3</v>
      </c>
      <c r="D27" s="825" t="s">
        <v>1233</v>
      </c>
      <c r="E27" s="825" t="s">
        <v>1189</v>
      </c>
      <c r="F27" s="832" t="s">
        <v>1234</v>
      </c>
      <c r="G27" s="827" t="s">
        <v>1191</v>
      </c>
      <c r="H27" s="828" t="s">
        <v>1191</v>
      </c>
      <c r="I27" s="828" t="s">
        <v>1191</v>
      </c>
      <c r="J27" s="828" t="s">
        <v>1191</v>
      </c>
      <c r="K27" s="828" t="s">
        <v>1191</v>
      </c>
      <c r="L27" s="828" t="s">
        <v>1191</v>
      </c>
      <c r="M27" s="828" t="s">
        <v>1191</v>
      </c>
      <c r="N27" s="828" t="s">
        <v>1191</v>
      </c>
      <c r="O27" s="828" t="s">
        <v>1191</v>
      </c>
      <c r="P27" s="828" t="s">
        <v>1191</v>
      </c>
      <c r="Q27" s="828" t="s">
        <v>1191</v>
      </c>
      <c r="R27" s="828" t="s">
        <v>1191</v>
      </c>
      <c r="S27" s="828" t="s">
        <v>1191</v>
      </c>
      <c r="T27" s="828" t="s">
        <v>1191</v>
      </c>
      <c r="U27" s="828" t="s">
        <v>1191</v>
      </c>
      <c r="V27" s="828" t="s">
        <v>1191</v>
      </c>
      <c r="W27" s="829" t="s">
        <v>1191</v>
      </c>
    </row>
    <row r="28" spans="1:23" ht="409.6" customHeight="1" x14ac:dyDescent="0.25">
      <c r="A28" s="830" t="s">
        <v>1227</v>
      </c>
      <c r="B28" s="831" t="s">
        <v>1228</v>
      </c>
      <c r="C28" s="824">
        <v>4.4000000000000004</v>
      </c>
      <c r="D28" s="825" t="s">
        <v>1235</v>
      </c>
      <c r="E28" s="825" t="s">
        <v>1189</v>
      </c>
      <c r="F28" s="832" t="s">
        <v>1236</v>
      </c>
      <c r="G28" s="827" t="s">
        <v>1191</v>
      </c>
      <c r="H28" s="828" t="s">
        <v>1191</v>
      </c>
      <c r="I28" s="828" t="s">
        <v>1191</v>
      </c>
      <c r="J28" s="828" t="s">
        <v>1191</v>
      </c>
      <c r="K28" s="828" t="s">
        <v>1191</v>
      </c>
      <c r="L28" s="828" t="s">
        <v>1191</v>
      </c>
      <c r="M28" s="828" t="s">
        <v>1191</v>
      </c>
      <c r="N28" s="828" t="s">
        <v>1191</v>
      </c>
      <c r="O28" s="828" t="s">
        <v>1191</v>
      </c>
      <c r="P28" s="828" t="s">
        <v>1191</v>
      </c>
      <c r="Q28" s="828" t="s">
        <v>1191</v>
      </c>
      <c r="R28" s="828" t="s">
        <v>1191</v>
      </c>
      <c r="S28" s="828" t="s">
        <v>1191</v>
      </c>
      <c r="T28" s="828" t="s">
        <v>1191</v>
      </c>
      <c r="U28" s="828" t="s">
        <v>1191</v>
      </c>
      <c r="V28" s="828" t="s">
        <v>1191</v>
      </c>
      <c r="W28" s="829" t="s">
        <v>1191</v>
      </c>
    </row>
    <row r="29" spans="1:23" ht="270.60000000000002" customHeight="1" x14ac:dyDescent="0.25">
      <c r="A29" s="822" t="s">
        <v>1237</v>
      </c>
      <c r="B29" s="823" t="s">
        <v>1238</v>
      </c>
      <c r="C29" s="824">
        <v>5.0999999999999996</v>
      </c>
      <c r="D29" s="825" t="s">
        <v>1239</v>
      </c>
      <c r="E29" s="825" t="s">
        <v>1189</v>
      </c>
      <c r="F29" s="832" t="s">
        <v>1240</v>
      </c>
      <c r="G29" s="827" t="s">
        <v>1191</v>
      </c>
      <c r="H29" s="828" t="s">
        <v>1191</v>
      </c>
      <c r="I29" s="828" t="s">
        <v>1191</v>
      </c>
      <c r="J29" s="828" t="s">
        <v>1191</v>
      </c>
      <c r="K29" s="828" t="s">
        <v>1191</v>
      </c>
      <c r="L29" s="828" t="s">
        <v>1191</v>
      </c>
      <c r="M29" s="828" t="s">
        <v>1191</v>
      </c>
      <c r="N29" s="828" t="s">
        <v>1191</v>
      </c>
      <c r="O29" s="828" t="s">
        <v>1191</v>
      </c>
      <c r="P29" s="828" t="s">
        <v>1191</v>
      </c>
      <c r="Q29" s="828" t="s">
        <v>1191</v>
      </c>
      <c r="R29" s="828" t="s">
        <v>1191</v>
      </c>
      <c r="S29" s="828" t="s">
        <v>1191</v>
      </c>
      <c r="T29" s="828" t="s">
        <v>1191</v>
      </c>
      <c r="U29" s="828" t="s">
        <v>1191</v>
      </c>
      <c r="V29" s="828" t="s">
        <v>1191</v>
      </c>
      <c r="W29" s="829" t="s">
        <v>1191</v>
      </c>
    </row>
    <row r="30" spans="1:23" ht="346.15" customHeight="1" x14ac:dyDescent="0.25">
      <c r="A30" s="830" t="s">
        <v>1237</v>
      </c>
      <c r="B30" s="831" t="s">
        <v>1238</v>
      </c>
      <c r="C30" s="824">
        <v>5.2</v>
      </c>
      <c r="D30" s="825" t="s">
        <v>1241</v>
      </c>
      <c r="E30" s="825" t="s">
        <v>1189</v>
      </c>
      <c r="F30" s="832" t="s">
        <v>1242</v>
      </c>
      <c r="G30" s="827" t="s">
        <v>1191</v>
      </c>
      <c r="H30" s="828" t="s">
        <v>1191</v>
      </c>
      <c r="I30" s="828" t="s">
        <v>1191</v>
      </c>
      <c r="J30" s="828" t="s">
        <v>1191</v>
      </c>
      <c r="K30" s="828" t="s">
        <v>1191</v>
      </c>
      <c r="L30" s="828" t="s">
        <v>1191</v>
      </c>
      <c r="M30" s="828" t="s">
        <v>1191</v>
      </c>
      <c r="N30" s="828" t="s">
        <v>1191</v>
      </c>
      <c r="O30" s="828" t="s">
        <v>1191</v>
      </c>
      <c r="P30" s="828" t="s">
        <v>1191</v>
      </c>
      <c r="Q30" s="828" t="s">
        <v>1191</v>
      </c>
      <c r="R30" s="828" t="s">
        <v>1191</v>
      </c>
      <c r="S30" s="828" t="s">
        <v>1191</v>
      </c>
      <c r="T30" s="828" t="s">
        <v>1191</v>
      </c>
      <c r="U30" s="828" t="s">
        <v>1191</v>
      </c>
      <c r="V30" s="828" t="s">
        <v>1191</v>
      </c>
      <c r="W30" s="829" t="s">
        <v>1191</v>
      </c>
    </row>
    <row r="31" spans="1:23" ht="322.14999999999998" customHeight="1" x14ac:dyDescent="0.25">
      <c r="A31" s="822" t="s">
        <v>1243</v>
      </c>
      <c r="B31" s="823" t="s">
        <v>1244</v>
      </c>
      <c r="C31" s="824">
        <v>6.1</v>
      </c>
      <c r="D31" s="825" t="s">
        <v>1245</v>
      </c>
      <c r="E31" s="825" t="s">
        <v>1189</v>
      </c>
      <c r="F31" s="832" t="s">
        <v>1246</v>
      </c>
      <c r="G31" s="827" t="s">
        <v>1191</v>
      </c>
      <c r="H31" s="828" t="s">
        <v>1191</v>
      </c>
      <c r="I31" s="828" t="s">
        <v>1191</v>
      </c>
      <c r="J31" s="828" t="s">
        <v>1191</v>
      </c>
      <c r="K31" s="828" t="s">
        <v>1191</v>
      </c>
      <c r="L31" s="828" t="s">
        <v>1191</v>
      </c>
      <c r="M31" s="828" t="s">
        <v>1191</v>
      </c>
      <c r="N31" s="828" t="s">
        <v>1191</v>
      </c>
      <c r="O31" s="828" t="s">
        <v>1191</v>
      </c>
      <c r="P31" s="828" t="s">
        <v>1191</v>
      </c>
      <c r="Q31" s="828" t="s">
        <v>1191</v>
      </c>
      <c r="R31" s="828" t="s">
        <v>1191</v>
      </c>
      <c r="S31" s="828" t="s">
        <v>1191</v>
      </c>
      <c r="T31" s="828" t="s">
        <v>1191</v>
      </c>
      <c r="U31" s="828" t="s">
        <v>1191</v>
      </c>
      <c r="V31" s="828" t="s">
        <v>1191</v>
      </c>
      <c r="W31" s="829" t="s">
        <v>1191</v>
      </c>
    </row>
    <row r="32" spans="1:23" ht="264" customHeight="1" x14ac:dyDescent="0.25">
      <c r="A32" s="830" t="s">
        <v>1243</v>
      </c>
      <c r="B32" s="831" t="s">
        <v>1247</v>
      </c>
      <c r="C32" s="824">
        <v>6.2</v>
      </c>
      <c r="D32" s="825" t="s">
        <v>1248</v>
      </c>
      <c r="E32" s="825" t="s">
        <v>1189</v>
      </c>
      <c r="F32" s="832" t="s">
        <v>1249</v>
      </c>
      <c r="G32" s="827" t="s">
        <v>1191</v>
      </c>
      <c r="H32" s="828" t="s">
        <v>1191</v>
      </c>
      <c r="I32" s="828" t="s">
        <v>1191</v>
      </c>
      <c r="J32" s="828" t="s">
        <v>1191</v>
      </c>
      <c r="K32" s="828" t="s">
        <v>1191</v>
      </c>
      <c r="L32" s="828" t="s">
        <v>1191</v>
      </c>
      <c r="M32" s="828" t="s">
        <v>1191</v>
      </c>
      <c r="N32" s="828" t="s">
        <v>1191</v>
      </c>
      <c r="O32" s="828" t="s">
        <v>1191</v>
      </c>
      <c r="P32" s="828" t="s">
        <v>1191</v>
      </c>
      <c r="Q32" s="828" t="s">
        <v>1191</v>
      </c>
      <c r="R32" s="828" t="s">
        <v>1191</v>
      </c>
      <c r="S32" s="828" t="s">
        <v>1191</v>
      </c>
      <c r="T32" s="828" t="s">
        <v>1191</v>
      </c>
      <c r="U32" s="828" t="s">
        <v>1191</v>
      </c>
      <c r="V32" s="828" t="s">
        <v>1191</v>
      </c>
      <c r="W32" s="829" t="s">
        <v>1191</v>
      </c>
    </row>
    <row r="33" spans="1:23" ht="409.6" customHeight="1" x14ac:dyDescent="0.25">
      <c r="A33" s="830" t="s">
        <v>1243</v>
      </c>
      <c r="B33" s="831" t="s">
        <v>1247</v>
      </c>
      <c r="C33" s="824">
        <v>6.3</v>
      </c>
      <c r="D33" s="825" t="s">
        <v>1250</v>
      </c>
      <c r="E33" s="825" t="s">
        <v>1189</v>
      </c>
      <c r="F33" s="832" t="s">
        <v>1251</v>
      </c>
      <c r="G33" s="827" t="s">
        <v>1212</v>
      </c>
      <c r="H33" s="828" t="s">
        <v>1191</v>
      </c>
      <c r="I33" s="828" t="s">
        <v>1191</v>
      </c>
      <c r="J33" s="828" t="s">
        <v>1252</v>
      </c>
      <c r="K33" s="828" t="s">
        <v>1191</v>
      </c>
      <c r="L33" s="828" t="s">
        <v>1191</v>
      </c>
      <c r="M33" s="828" t="s">
        <v>1191</v>
      </c>
      <c r="N33" s="828" t="s">
        <v>1191</v>
      </c>
      <c r="O33" s="828" t="s">
        <v>1191</v>
      </c>
      <c r="P33" s="828" t="s">
        <v>1212</v>
      </c>
      <c r="Q33" s="828" t="s">
        <v>1191</v>
      </c>
      <c r="R33" s="828" t="s">
        <v>1252</v>
      </c>
      <c r="S33" s="828" t="s">
        <v>1212</v>
      </c>
      <c r="T33" s="828" t="s">
        <v>1212</v>
      </c>
      <c r="U33" s="828" t="s">
        <v>1212</v>
      </c>
      <c r="V33" s="828" t="s">
        <v>1212</v>
      </c>
      <c r="W33" s="829" t="s">
        <v>1212</v>
      </c>
    </row>
    <row r="34" spans="1:23" ht="399" customHeight="1" x14ac:dyDescent="0.25">
      <c r="A34" s="830" t="s">
        <v>1243</v>
      </c>
      <c r="B34" s="831" t="s">
        <v>1247</v>
      </c>
      <c r="C34" s="824">
        <v>6.4</v>
      </c>
      <c r="D34" s="825" t="s">
        <v>1253</v>
      </c>
      <c r="E34" s="825" t="s">
        <v>1189</v>
      </c>
      <c r="F34" s="826" t="s">
        <v>1254</v>
      </c>
      <c r="G34" s="827" t="s">
        <v>1191</v>
      </c>
      <c r="H34" s="828" t="s">
        <v>1191</v>
      </c>
      <c r="I34" s="828" t="s">
        <v>1191</v>
      </c>
      <c r="J34" s="828" t="s">
        <v>1191</v>
      </c>
      <c r="K34" s="828" t="s">
        <v>1191</v>
      </c>
      <c r="L34" s="828" t="s">
        <v>1191</v>
      </c>
      <c r="M34" s="828" t="s">
        <v>1191</v>
      </c>
      <c r="N34" s="828" t="s">
        <v>1191</v>
      </c>
      <c r="O34" s="828" t="s">
        <v>1191</v>
      </c>
      <c r="P34" s="828" t="s">
        <v>1191</v>
      </c>
      <c r="Q34" s="828" t="s">
        <v>1191</v>
      </c>
      <c r="R34" s="828" t="s">
        <v>1191</v>
      </c>
      <c r="S34" s="828" t="s">
        <v>1191</v>
      </c>
      <c r="T34" s="828" t="s">
        <v>1191</v>
      </c>
      <c r="U34" s="828" t="s">
        <v>1191</v>
      </c>
      <c r="V34" s="828" t="s">
        <v>1191</v>
      </c>
      <c r="W34" s="829" t="s">
        <v>1191</v>
      </c>
    </row>
    <row r="35" spans="1:23" ht="187.15" customHeight="1" x14ac:dyDescent="0.25">
      <c r="A35" s="830" t="s">
        <v>1243</v>
      </c>
      <c r="B35" s="831" t="s">
        <v>1247</v>
      </c>
      <c r="C35" s="824">
        <v>6.5</v>
      </c>
      <c r="D35" s="825" t="s">
        <v>1255</v>
      </c>
      <c r="E35" s="825" t="s">
        <v>1189</v>
      </c>
      <c r="F35" s="826" t="s">
        <v>1256</v>
      </c>
      <c r="G35" s="827" t="s">
        <v>1191</v>
      </c>
      <c r="H35" s="828" t="s">
        <v>1191</v>
      </c>
      <c r="I35" s="828" t="s">
        <v>1191</v>
      </c>
      <c r="J35" s="828" t="s">
        <v>1191</v>
      </c>
      <c r="K35" s="828" t="s">
        <v>1191</v>
      </c>
      <c r="L35" s="828" t="s">
        <v>1191</v>
      </c>
      <c r="M35" s="828" t="s">
        <v>1191</v>
      </c>
      <c r="N35" s="828" t="s">
        <v>1191</v>
      </c>
      <c r="O35" s="828" t="s">
        <v>1191</v>
      </c>
      <c r="P35" s="828" t="s">
        <v>1191</v>
      </c>
      <c r="Q35" s="828" t="s">
        <v>1191</v>
      </c>
      <c r="R35" s="828" t="s">
        <v>1191</v>
      </c>
      <c r="S35" s="828" t="s">
        <v>1191</v>
      </c>
      <c r="T35" s="828" t="s">
        <v>1191</v>
      </c>
      <c r="U35" s="828" t="s">
        <v>1191</v>
      </c>
      <c r="V35" s="828" t="s">
        <v>1191</v>
      </c>
      <c r="W35" s="829" t="s">
        <v>1191</v>
      </c>
    </row>
    <row r="36" spans="1:23" ht="189" x14ac:dyDescent="0.25">
      <c r="A36" s="822" t="s">
        <v>1257</v>
      </c>
      <c r="B36" s="823" t="s">
        <v>1258</v>
      </c>
      <c r="C36" s="824">
        <v>7.1</v>
      </c>
      <c r="D36" s="825" t="s">
        <v>1259</v>
      </c>
      <c r="E36" s="825" t="s">
        <v>1189</v>
      </c>
      <c r="F36" s="834" t="s">
        <v>1260</v>
      </c>
      <c r="G36" s="827" t="s">
        <v>1191</v>
      </c>
      <c r="H36" s="828" t="s">
        <v>1191</v>
      </c>
      <c r="I36" s="828" t="s">
        <v>1191</v>
      </c>
      <c r="J36" s="828" t="s">
        <v>1191</v>
      </c>
      <c r="K36" s="828" t="s">
        <v>1191</v>
      </c>
      <c r="L36" s="828" t="s">
        <v>1191</v>
      </c>
      <c r="M36" s="828" t="s">
        <v>1191</v>
      </c>
      <c r="N36" s="828" t="s">
        <v>1191</v>
      </c>
      <c r="O36" s="828" t="s">
        <v>1191</v>
      </c>
      <c r="P36" s="828" t="s">
        <v>1191</v>
      </c>
      <c r="Q36" s="828" t="s">
        <v>1191</v>
      </c>
      <c r="R36" s="828" t="s">
        <v>1191</v>
      </c>
      <c r="S36" s="828" t="s">
        <v>1212</v>
      </c>
      <c r="T36" s="828" t="s">
        <v>1212</v>
      </c>
      <c r="U36" s="828" t="s">
        <v>1212</v>
      </c>
      <c r="V36" s="828" t="s">
        <v>1212</v>
      </c>
      <c r="W36" s="829" t="s">
        <v>1212</v>
      </c>
    </row>
    <row r="37" spans="1:23" ht="244.15" customHeight="1" x14ac:dyDescent="0.25">
      <c r="A37" s="830" t="s">
        <v>1257</v>
      </c>
      <c r="B37" s="831" t="s">
        <v>1261</v>
      </c>
      <c r="C37" s="824">
        <v>7.2</v>
      </c>
      <c r="D37" s="825" t="s">
        <v>1262</v>
      </c>
      <c r="E37" s="825" t="s">
        <v>1189</v>
      </c>
      <c r="F37" s="832" t="s">
        <v>1263</v>
      </c>
      <c r="G37" s="827" t="s">
        <v>1191</v>
      </c>
      <c r="H37" s="828" t="s">
        <v>1191</v>
      </c>
      <c r="I37" s="828" t="s">
        <v>1191</v>
      </c>
      <c r="J37" s="828" t="s">
        <v>1191</v>
      </c>
      <c r="K37" s="828" t="s">
        <v>1191</v>
      </c>
      <c r="L37" s="828" t="s">
        <v>1191</v>
      </c>
      <c r="M37" s="828" t="s">
        <v>1191</v>
      </c>
      <c r="N37" s="828" t="s">
        <v>1191</v>
      </c>
      <c r="O37" s="828" t="s">
        <v>1191</v>
      </c>
      <c r="P37" s="828" t="s">
        <v>1191</v>
      </c>
      <c r="Q37" s="828" t="s">
        <v>1191</v>
      </c>
      <c r="R37" s="828" t="s">
        <v>1191</v>
      </c>
      <c r="S37" s="828" t="s">
        <v>1191</v>
      </c>
      <c r="T37" s="828" t="s">
        <v>1191</v>
      </c>
      <c r="U37" s="828" t="s">
        <v>1191</v>
      </c>
      <c r="V37" s="828" t="s">
        <v>1191</v>
      </c>
      <c r="W37" s="829" t="s">
        <v>1191</v>
      </c>
    </row>
    <row r="38" spans="1:23" ht="221.45" customHeight="1" x14ac:dyDescent="0.25">
      <c r="A38" s="822" t="s">
        <v>1264</v>
      </c>
      <c r="B38" s="823" t="s">
        <v>1265</v>
      </c>
      <c r="C38" s="824">
        <v>8.1</v>
      </c>
      <c r="D38" s="825" t="s">
        <v>1266</v>
      </c>
      <c r="E38" s="825" t="s">
        <v>1189</v>
      </c>
      <c r="F38" s="832" t="s">
        <v>1267</v>
      </c>
      <c r="G38" s="827" t="s">
        <v>1191</v>
      </c>
      <c r="H38" s="828" t="s">
        <v>1191</v>
      </c>
      <c r="I38" s="828" t="s">
        <v>1191</v>
      </c>
      <c r="J38" s="828" t="s">
        <v>1191</v>
      </c>
      <c r="K38" s="828" t="s">
        <v>1191</v>
      </c>
      <c r="L38" s="828" t="s">
        <v>1191</v>
      </c>
      <c r="M38" s="828" t="s">
        <v>1191</v>
      </c>
      <c r="N38" s="828" t="s">
        <v>1191</v>
      </c>
      <c r="O38" s="828" t="s">
        <v>1191</v>
      </c>
      <c r="P38" s="828" t="s">
        <v>1191</v>
      </c>
      <c r="Q38" s="828" t="s">
        <v>1191</v>
      </c>
      <c r="R38" s="828" t="s">
        <v>1191</v>
      </c>
      <c r="S38" s="828" t="s">
        <v>1191</v>
      </c>
      <c r="T38" s="828" t="s">
        <v>1191</v>
      </c>
      <c r="U38" s="828" t="s">
        <v>1191</v>
      </c>
      <c r="V38" s="828" t="s">
        <v>1191</v>
      </c>
      <c r="W38" s="829" t="s">
        <v>1191</v>
      </c>
    </row>
    <row r="39" spans="1:23" ht="211.9" customHeight="1" x14ac:dyDescent="0.25">
      <c r="A39" s="830" t="s">
        <v>1264</v>
      </c>
      <c r="B39" s="831" t="s">
        <v>1268</v>
      </c>
      <c r="C39" s="824">
        <v>8.1999999999999993</v>
      </c>
      <c r="D39" s="825" t="s">
        <v>1269</v>
      </c>
      <c r="E39" s="825" t="s">
        <v>1189</v>
      </c>
      <c r="F39" s="832" t="s">
        <v>1270</v>
      </c>
      <c r="G39" s="827" t="s">
        <v>1191</v>
      </c>
      <c r="H39" s="828" t="s">
        <v>1191</v>
      </c>
      <c r="I39" s="828" t="s">
        <v>1191</v>
      </c>
      <c r="J39" s="828" t="s">
        <v>1191</v>
      </c>
      <c r="K39" s="828" t="s">
        <v>1191</v>
      </c>
      <c r="L39" s="828" t="s">
        <v>1191</v>
      </c>
      <c r="M39" s="828" t="s">
        <v>1191</v>
      </c>
      <c r="N39" s="828" t="s">
        <v>1191</v>
      </c>
      <c r="O39" s="828" t="s">
        <v>1191</v>
      </c>
      <c r="P39" s="828" t="s">
        <v>1191</v>
      </c>
      <c r="Q39" s="828" t="s">
        <v>1191</v>
      </c>
      <c r="R39" s="828" t="s">
        <v>1191</v>
      </c>
      <c r="S39" s="828" t="s">
        <v>1191</v>
      </c>
      <c r="T39" s="828" t="s">
        <v>1191</v>
      </c>
      <c r="U39" s="828" t="s">
        <v>1191</v>
      </c>
      <c r="V39" s="828" t="s">
        <v>1191</v>
      </c>
      <c r="W39" s="829" t="s">
        <v>1191</v>
      </c>
    </row>
    <row r="40" spans="1:23" ht="223.9" customHeight="1" x14ac:dyDescent="0.25">
      <c r="A40" s="822" t="s">
        <v>1271</v>
      </c>
      <c r="B40" s="823" t="s">
        <v>1272</v>
      </c>
      <c r="C40" s="824">
        <v>9.1</v>
      </c>
      <c r="D40" s="825" t="s">
        <v>1273</v>
      </c>
      <c r="E40" s="825" t="s">
        <v>1189</v>
      </c>
      <c r="F40" s="832" t="s">
        <v>1274</v>
      </c>
      <c r="G40" s="827" t="s">
        <v>1191</v>
      </c>
      <c r="H40" s="828" t="s">
        <v>1191</v>
      </c>
      <c r="I40" s="828" t="s">
        <v>1191</v>
      </c>
      <c r="J40" s="828" t="s">
        <v>1191</v>
      </c>
      <c r="K40" s="828" t="s">
        <v>1191</v>
      </c>
      <c r="L40" s="828" t="s">
        <v>1191</v>
      </c>
      <c r="M40" s="828" t="s">
        <v>1191</v>
      </c>
      <c r="N40" s="828" t="s">
        <v>1191</v>
      </c>
      <c r="O40" s="828" t="s">
        <v>1191</v>
      </c>
      <c r="P40" s="828" t="s">
        <v>1191</v>
      </c>
      <c r="Q40" s="828" t="s">
        <v>1191</v>
      </c>
      <c r="R40" s="828" t="s">
        <v>1191</v>
      </c>
      <c r="S40" s="828" t="s">
        <v>1191</v>
      </c>
      <c r="T40" s="828" t="s">
        <v>1191</v>
      </c>
      <c r="U40" s="828" t="s">
        <v>1191</v>
      </c>
      <c r="V40" s="828" t="s">
        <v>1191</v>
      </c>
      <c r="W40" s="829" t="s">
        <v>1191</v>
      </c>
    </row>
    <row r="41" spans="1:23" ht="344.45" customHeight="1" x14ac:dyDescent="0.25">
      <c r="A41" s="830" t="s">
        <v>1271</v>
      </c>
      <c r="B41" s="831" t="s">
        <v>1272</v>
      </c>
      <c r="C41" s="824">
        <v>9.1999999999999993</v>
      </c>
      <c r="D41" s="825" t="s">
        <v>1275</v>
      </c>
      <c r="E41" s="825" t="s">
        <v>1189</v>
      </c>
      <c r="F41" s="826" t="s">
        <v>1276</v>
      </c>
      <c r="G41" s="827" t="s">
        <v>1191</v>
      </c>
      <c r="H41" s="828" t="s">
        <v>1191</v>
      </c>
      <c r="I41" s="828" t="s">
        <v>1191</v>
      </c>
      <c r="J41" s="828" t="s">
        <v>1191</v>
      </c>
      <c r="K41" s="828" t="s">
        <v>1191</v>
      </c>
      <c r="L41" s="828" t="s">
        <v>1191</v>
      </c>
      <c r="M41" s="828" t="s">
        <v>1191</v>
      </c>
      <c r="N41" s="828" t="s">
        <v>1191</v>
      </c>
      <c r="O41" s="828" t="s">
        <v>1191</v>
      </c>
      <c r="P41" s="828" t="s">
        <v>1191</v>
      </c>
      <c r="Q41" s="828" t="s">
        <v>1191</v>
      </c>
      <c r="R41" s="828" t="s">
        <v>1191</v>
      </c>
      <c r="S41" s="828" t="s">
        <v>1191</v>
      </c>
      <c r="T41" s="828" t="s">
        <v>1191</v>
      </c>
      <c r="U41" s="828" t="s">
        <v>1191</v>
      </c>
      <c r="V41" s="828" t="s">
        <v>1191</v>
      </c>
      <c r="W41" s="829" t="s">
        <v>1191</v>
      </c>
    </row>
    <row r="42" spans="1:23" ht="378.6" customHeight="1" x14ac:dyDescent="0.25">
      <c r="A42" s="830" t="s">
        <v>1271</v>
      </c>
      <c r="B42" s="831" t="s">
        <v>1272</v>
      </c>
      <c r="C42" s="824">
        <v>9.3000000000000007</v>
      </c>
      <c r="D42" s="825" t="s">
        <v>1277</v>
      </c>
      <c r="E42" s="825" t="s">
        <v>1189</v>
      </c>
      <c r="F42" s="834" t="s">
        <v>1278</v>
      </c>
      <c r="G42" s="827" t="s">
        <v>1191</v>
      </c>
      <c r="H42" s="828" t="s">
        <v>1191</v>
      </c>
      <c r="I42" s="828" t="s">
        <v>1191</v>
      </c>
      <c r="J42" s="828" t="s">
        <v>1191</v>
      </c>
      <c r="K42" s="828" t="s">
        <v>1191</v>
      </c>
      <c r="L42" s="828" t="s">
        <v>1191</v>
      </c>
      <c r="M42" s="828" t="s">
        <v>1191</v>
      </c>
      <c r="N42" s="828" t="s">
        <v>1191</v>
      </c>
      <c r="O42" s="828" t="s">
        <v>1191</v>
      </c>
      <c r="P42" s="828" t="s">
        <v>1191</v>
      </c>
      <c r="Q42" s="828" t="s">
        <v>1191</v>
      </c>
      <c r="R42" s="828" t="s">
        <v>1191</v>
      </c>
      <c r="S42" s="828" t="s">
        <v>1191</v>
      </c>
      <c r="T42" s="828" t="s">
        <v>1191</v>
      </c>
      <c r="U42" s="828" t="s">
        <v>1191</v>
      </c>
      <c r="V42" s="828" t="s">
        <v>1191</v>
      </c>
      <c r="W42" s="829" t="s">
        <v>1191</v>
      </c>
    </row>
    <row r="43" spans="1:23" ht="373.15" customHeight="1" x14ac:dyDescent="0.25">
      <c r="A43" s="830" t="s">
        <v>1271</v>
      </c>
      <c r="B43" s="831" t="s">
        <v>1272</v>
      </c>
      <c r="C43" s="824">
        <v>9.4</v>
      </c>
      <c r="D43" s="825" t="s">
        <v>1279</v>
      </c>
      <c r="E43" s="825" t="s">
        <v>1189</v>
      </c>
      <c r="F43" s="826" t="s">
        <v>1280</v>
      </c>
      <c r="G43" s="827" t="s">
        <v>1191</v>
      </c>
      <c r="H43" s="828" t="s">
        <v>1191</v>
      </c>
      <c r="I43" s="828" t="s">
        <v>1191</v>
      </c>
      <c r="J43" s="828" t="s">
        <v>1191</v>
      </c>
      <c r="K43" s="828" t="s">
        <v>1191</v>
      </c>
      <c r="L43" s="828" t="s">
        <v>1191</v>
      </c>
      <c r="M43" s="828" t="s">
        <v>1191</v>
      </c>
      <c r="N43" s="828" t="s">
        <v>1191</v>
      </c>
      <c r="O43" s="828" t="s">
        <v>1191</v>
      </c>
      <c r="P43" s="828" t="s">
        <v>1191</v>
      </c>
      <c r="Q43" s="828" t="s">
        <v>1191</v>
      </c>
      <c r="R43" s="828" t="s">
        <v>1191</v>
      </c>
      <c r="S43" s="828" t="s">
        <v>1212</v>
      </c>
      <c r="T43" s="828" t="s">
        <v>1212</v>
      </c>
      <c r="U43" s="828" t="s">
        <v>1212</v>
      </c>
      <c r="V43" s="828" t="s">
        <v>1212</v>
      </c>
      <c r="W43" s="829" t="s">
        <v>1212</v>
      </c>
    </row>
    <row r="44" spans="1:23" ht="261.60000000000002" customHeight="1" x14ac:dyDescent="0.25">
      <c r="A44" s="822" t="s">
        <v>1281</v>
      </c>
      <c r="B44" s="823" t="s">
        <v>1282</v>
      </c>
      <c r="C44" s="824">
        <v>10.1</v>
      </c>
      <c r="D44" s="825" t="s">
        <v>1283</v>
      </c>
      <c r="E44" s="825" t="s">
        <v>1195</v>
      </c>
      <c r="F44" s="826" t="s">
        <v>1284</v>
      </c>
      <c r="G44" s="827" t="s">
        <v>1191</v>
      </c>
      <c r="H44" s="828" t="s">
        <v>1191</v>
      </c>
      <c r="I44" s="828" t="s">
        <v>1191</v>
      </c>
      <c r="J44" s="828" t="s">
        <v>1191</v>
      </c>
      <c r="K44" s="828" t="s">
        <v>1191</v>
      </c>
      <c r="L44" s="828" t="s">
        <v>1191</v>
      </c>
      <c r="M44" s="828" t="s">
        <v>1191</v>
      </c>
      <c r="N44" s="828" t="s">
        <v>1191</v>
      </c>
      <c r="O44" s="828" t="s">
        <v>1191</v>
      </c>
      <c r="P44" s="828" t="s">
        <v>1191</v>
      </c>
      <c r="Q44" s="828" t="s">
        <v>1191</v>
      </c>
      <c r="R44" s="828" t="s">
        <v>1191</v>
      </c>
      <c r="S44" s="828" t="s">
        <v>1191</v>
      </c>
      <c r="T44" s="828" t="s">
        <v>1191</v>
      </c>
      <c r="U44" s="828" t="s">
        <v>1191</v>
      </c>
      <c r="V44" s="828" t="s">
        <v>1191</v>
      </c>
      <c r="W44" s="829" t="s">
        <v>1191</v>
      </c>
    </row>
    <row r="45" spans="1:23" ht="189" x14ac:dyDescent="0.25">
      <c r="A45" s="830" t="s">
        <v>1281</v>
      </c>
      <c r="B45" s="831" t="s">
        <v>1282</v>
      </c>
      <c r="C45" s="824">
        <v>10.199999999999999</v>
      </c>
      <c r="D45" s="825" t="s">
        <v>1285</v>
      </c>
      <c r="E45" s="825" t="s">
        <v>1189</v>
      </c>
      <c r="F45" s="832" t="s">
        <v>1286</v>
      </c>
      <c r="G45" s="827" t="s">
        <v>1191</v>
      </c>
      <c r="H45" s="828" t="s">
        <v>1191</v>
      </c>
      <c r="I45" s="828" t="s">
        <v>1191</v>
      </c>
      <c r="J45" s="828" t="s">
        <v>1191</v>
      </c>
      <c r="K45" s="828" t="s">
        <v>1191</v>
      </c>
      <c r="L45" s="828" t="s">
        <v>1191</v>
      </c>
      <c r="M45" s="828" t="s">
        <v>1191</v>
      </c>
      <c r="N45" s="828" t="s">
        <v>1191</v>
      </c>
      <c r="O45" s="828" t="s">
        <v>1191</v>
      </c>
      <c r="P45" s="828" t="s">
        <v>1191</v>
      </c>
      <c r="Q45" s="828" t="s">
        <v>1191</v>
      </c>
      <c r="R45" s="828" t="s">
        <v>1191</v>
      </c>
      <c r="S45" s="828" t="s">
        <v>1191</v>
      </c>
      <c r="T45" s="828" t="s">
        <v>1191</v>
      </c>
      <c r="U45" s="828" t="s">
        <v>1191</v>
      </c>
      <c r="V45" s="828" t="s">
        <v>1191</v>
      </c>
      <c r="W45" s="829" t="s">
        <v>1191</v>
      </c>
    </row>
    <row r="46" spans="1:23" ht="124.9" customHeight="1" x14ac:dyDescent="0.25">
      <c r="A46" s="830" t="s">
        <v>1281</v>
      </c>
      <c r="B46" s="831" t="s">
        <v>1282</v>
      </c>
      <c r="C46" s="824">
        <v>10.3</v>
      </c>
      <c r="D46" s="825" t="s">
        <v>1287</v>
      </c>
      <c r="E46" s="825" t="s">
        <v>1195</v>
      </c>
      <c r="F46" s="826" t="s">
        <v>1288</v>
      </c>
      <c r="G46" s="827" t="s">
        <v>1191</v>
      </c>
      <c r="H46" s="828" t="s">
        <v>1191</v>
      </c>
      <c r="I46" s="828" t="s">
        <v>1191</v>
      </c>
      <c r="J46" s="828" t="s">
        <v>1191</v>
      </c>
      <c r="K46" s="828" t="s">
        <v>1191</v>
      </c>
      <c r="L46" s="828" t="s">
        <v>1191</v>
      </c>
      <c r="M46" s="828" t="s">
        <v>1191</v>
      </c>
      <c r="N46" s="828" t="s">
        <v>1191</v>
      </c>
      <c r="O46" s="828" t="s">
        <v>1191</v>
      </c>
      <c r="P46" s="828" t="s">
        <v>1191</v>
      </c>
      <c r="Q46" s="828" t="s">
        <v>1191</v>
      </c>
      <c r="R46" s="828" t="s">
        <v>1191</v>
      </c>
      <c r="S46" s="828" t="s">
        <v>1191</v>
      </c>
      <c r="T46" s="828" t="s">
        <v>1191</v>
      </c>
      <c r="U46" s="828" t="s">
        <v>1191</v>
      </c>
      <c r="V46" s="828" t="s">
        <v>1191</v>
      </c>
      <c r="W46" s="829" t="s">
        <v>1191</v>
      </c>
    </row>
    <row r="47" spans="1:23" ht="189" x14ac:dyDescent="0.25">
      <c r="A47" s="830" t="s">
        <v>1281</v>
      </c>
      <c r="B47" s="835" t="s">
        <v>1282</v>
      </c>
      <c r="C47" s="824">
        <v>10.4</v>
      </c>
      <c r="D47" s="825" t="s">
        <v>1289</v>
      </c>
      <c r="E47" s="825" t="s">
        <v>1195</v>
      </c>
      <c r="F47" s="826" t="s">
        <v>1290</v>
      </c>
      <c r="G47" s="827" t="s">
        <v>1191</v>
      </c>
      <c r="H47" s="828" t="s">
        <v>1191</v>
      </c>
      <c r="I47" s="828" t="s">
        <v>1191</v>
      </c>
      <c r="J47" s="828" t="s">
        <v>1191</v>
      </c>
      <c r="K47" s="828" t="s">
        <v>1191</v>
      </c>
      <c r="L47" s="828" t="s">
        <v>1191</v>
      </c>
      <c r="M47" s="828" t="s">
        <v>1191</v>
      </c>
      <c r="N47" s="828" t="s">
        <v>1191</v>
      </c>
      <c r="O47" s="828" t="s">
        <v>1191</v>
      </c>
      <c r="P47" s="828" t="s">
        <v>1191</v>
      </c>
      <c r="Q47" s="828" t="s">
        <v>1191</v>
      </c>
      <c r="R47" s="828" t="s">
        <v>1191</v>
      </c>
      <c r="S47" s="828" t="s">
        <v>1191</v>
      </c>
      <c r="T47" s="828" t="s">
        <v>1191</v>
      </c>
      <c r="U47" s="828" t="s">
        <v>1191</v>
      </c>
      <c r="V47" s="828" t="s">
        <v>1191</v>
      </c>
      <c r="W47" s="829" t="s">
        <v>1191</v>
      </c>
    </row>
  </sheetData>
  <sheetProtection algorithmName="SHA-512" hashValue="3GO6I6Ux4YIT0BW4tSikgIpTjsCujc9/3x+7wdnm/WK+tgXRFkpjZkEMy/77VeR3xd4/8ppkThzC7JjT4wIh4Q==" saltValue="2rb6tY46JiDES1OwByK+Vw==" spinCount="100000" sheet="1" objects="1" scenarios="1"/>
  <mergeCells count="5">
    <mergeCell ref="S7:W7"/>
    <mergeCell ref="G7:R7"/>
    <mergeCell ref="A1:W1"/>
    <mergeCell ref="B9:B10"/>
    <mergeCell ref="A3:F5"/>
  </mergeCells>
  <conditionalFormatting sqref="G9:W47">
    <cfRule type="containsText" dxfId="2" priority="1" operator="containsText" text="Partially meets">
      <formula>NOT(ISERROR(SEARCH("Partially meets",G9)))</formula>
    </cfRule>
    <cfRule type="containsText" dxfId="1" priority="2" operator="containsText" text="Not Applicable">
      <formula>NOT(ISERROR(SEARCH("Not Applicable",G9)))</formula>
    </cfRule>
    <cfRule type="containsText" dxfId="0" priority="3" operator="containsText" text="Meets">
      <formula>NOT(ISERROR(SEARCH("Meets",G9)))</formula>
    </cfRule>
  </conditionalFormatting>
  <pageMargins left="0.7" right="0.7" top="0.75" bottom="0.75" header="0.3" footer="0.3"/>
  <pageSetup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C6DC-66B7-47C6-A909-4909A2FF7133}">
  <sheetPr codeName="Sheet17">
    <tabColor rgb="FF612169"/>
    <pageSetUpPr fitToPage="1"/>
  </sheetPr>
  <dimension ref="A1:G49"/>
  <sheetViews>
    <sheetView zoomScale="110" zoomScaleNormal="110" zoomScaleSheetLayoutView="130" workbookViewId="0">
      <pane ySplit="3" topLeftCell="A4" activePane="bottomLeft" state="frozen"/>
      <selection activeCell="A4" sqref="A4"/>
      <selection pane="bottomLeft" activeCell="F14" sqref="F14"/>
    </sheetView>
  </sheetViews>
  <sheetFormatPr defaultColWidth="9.28515625" defaultRowHeight="13.5" x14ac:dyDescent="0.25"/>
  <cols>
    <col min="1" max="1" width="38.7109375" style="58" customWidth="1"/>
    <col min="2" max="6" width="13.7109375" style="58" customWidth="1"/>
    <col min="7" max="7" width="9.28515625" style="89"/>
    <col min="8" max="8" width="9.28515625" style="58"/>
    <col min="9" max="9" width="12" style="58" bestFit="1" customWidth="1"/>
    <col min="10" max="10" width="9.7109375" style="58" bestFit="1" customWidth="1"/>
    <col min="11" max="11" width="10.7109375" style="58" bestFit="1" customWidth="1"/>
    <col min="12" max="12" width="9.28515625" style="58"/>
    <col min="13" max="13" width="14.28515625" style="58" bestFit="1" customWidth="1"/>
    <col min="14" max="14" width="12.7109375" style="58" bestFit="1" customWidth="1"/>
    <col min="15" max="15" width="14.28515625" style="58" bestFit="1" customWidth="1"/>
    <col min="16" max="16384" width="9.28515625" style="58"/>
  </cols>
  <sheetData>
    <row r="1" spans="1:6" x14ac:dyDescent="0.25">
      <c r="A1" s="98" t="s">
        <v>84</v>
      </c>
      <c r="B1" s="164"/>
      <c r="C1" s="164"/>
      <c r="D1" s="164"/>
      <c r="E1" s="164"/>
      <c r="F1" s="165"/>
    </row>
    <row r="2" spans="1:6" ht="15" x14ac:dyDescent="0.25">
      <c r="A2" s="187" t="s">
        <v>85</v>
      </c>
      <c r="B2" s="188"/>
      <c r="C2" s="188"/>
      <c r="D2" s="188"/>
      <c r="E2" s="188"/>
      <c r="F2" s="101"/>
    </row>
    <row r="3" spans="1:6" ht="14.25" thickBot="1" x14ac:dyDescent="0.3">
      <c r="A3" s="62" t="s">
        <v>86</v>
      </c>
      <c r="B3" s="102">
        <v>2020</v>
      </c>
      <c r="C3" s="102">
        <v>2021</v>
      </c>
      <c r="D3" s="102">
        <v>2022</v>
      </c>
      <c r="E3" s="102">
        <v>2023</v>
      </c>
      <c r="F3" s="168">
        <v>2024</v>
      </c>
    </row>
    <row r="4" spans="1:6" s="74" customFormat="1" x14ac:dyDescent="0.25">
      <c r="A4" s="169" t="s">
        <v>87</v>
      </c>
      <c r="B4" s="189">
        <v>419</v>
      </c>
      <c r="C4" s="189">
        <v>457</v>
      </c>
      <c r="D4" s="189">
        <v>590</v>
      </c>
      <c r="E4" s="189">
        <v>605</v>
      </c>
      <c r="F4" s="190">
        <v>516</v>
      </c>
    </row>
    <row r="5" spans="1:6" s="74" customFormat="1" ht="15" x14ac:dyDescent="0.25">
      <c r="A5" s="75" t="s">
        <v>88</v>
      </c>
      <c r="B5" s="178">
        <v>6.7000000000000004E-2</v>
      </c>
      <c r="C5" s="178">
        <v>7.0000000000000007E-2</v>
      </c>
      <c r="D5" s="178">
        <v>7.0000000000000007E-2</v>
      </c>
      <c r="E5" s="178">
        <v>0.09</v>
      </c>
      <c r="F5" s="179">
        <v>0.09</v>
      </c>
    </row>
    <row r="6" spans="1:6" s="74" customFormat="1" x14ac:dyDescent="0.25">
      <c r="A6" s="180"/>
      <c r="B6" s="191"/>
      <c r="C6" s="191"/>
      <c r="D6" s="191"/>
      <c r="E6" s="191"/>
      <c r="F6" s="192"/>
    </row>
    <row r="7" spans="1:6" x14ac:dyDescent="0.25">
      <c r="A7" s="69" t="s">
        <v>89</v>
      </c>
      <c r="B7" s="193"/>
      <c r="C7" s="193"/>
      <c r="D7" s="193"/>
      <c r="E7" s="193"/>
      <c r="F7" s="194"/>
    </row>
    <row r="8" spans="1:6" x14ac:dyDescent="0.25">
      <c r="A8" s="195" t="s">
        <v>90</v>
      </c>
      <c r="B8" s="196">
        <v>1</v>
      </c>
      <c r="C8" s="196">
        <v>0</v>
      </c>
      <c r="D8" s="926">
        <v>0</v>
      </c>
      <c r="E8" s="196">
        <v>0</v>
      </c>
      <c r="F8" s="197">
        <v>0</v>
      </c>
    </row>
    <row r="9" spans="1:6" x14ac:dyDescent="0.25">
      <c r="A9" s="198" t="s">
        <v>91</v>
      </c>
      <c r="B9" s="196">
        <v>4</v>
      </c>
      <c r="C9" s="196">
        <v>2</v>
      </c>
      <c r="D9" s="926">
        <v>1</v>
      </c>
      <c r="E9" s="196">
        <v>1</v>
      </c>
      <c r="F9" s="197">
        <v>2</v>
      </c>
    </row>
    <row r="10" spans="1:6" ht="15" x14ac:dyDescent="0.25">
      <c r="A10" s="199" t="s">
        <v>92</v>
      </c>
      <c r="B10" s="200">
        <v>5</v>
      </c>
      <c r="C10" s="200">
        <v>2</v>
      </c>
      <c r="D10" s="927" t="s">
        <v>93</v>
      </c>
      <c r="E10" s="200">
        <v>1</v>
      </c>
      <c r="F10" s="201">
        <v>2</v>
      </c>
    </row>
    <row r="11" spans="1:6" s="74" customFormat="1" x14ac:dyDescent="0.25">
      <c r="A11" s="202"/>
      <c r="B11" s="191"/>
      <c r="C11" s="191"/>
      <c r="D11" s="191"/>
      <c r="E11" s="191"/>
      <c r="F11" s="192"/>
    </row>
    <row r="12" spans="1:6" ht="15" x14ac:dyDescent="0.25">
      <c r="A12" s="203" t="s">
        <v>94</v>
      </c>
      <c r="B12" s="193"/>
      <c r="C12" s="193"/>
      <c r="D12" s="193"/>
      <c r="E12" s="193"/>
      <c r="F12" s="194"/>
    </row>
    <row r="13" spans="1:6" x14ac:dyDescent="0.25">
      <c r="A13" s="195" t="s">
        <v>90</v>
      </c>
      <c r="B13" s="204">
        <v>0.77</v>
      </c>
      <c r="C13" s="204">
        <v>0.75</v>
      </c>
      <c r="D13" s="204">
        <v>0.93</v>
      </c>
      <c r="E13" s="204">
        <v>1.03</v>
      </c>
      <c r="F13" s="205">
        <v>0.78</v>
      </c>
    </row>
    <row r="14" spans="1:6" x14ac:dyDescent="0.25">
      <c r="A14" s="198" t="s">
        <v>91</v>
      </c>
      <c r="B14" s="204">
        <v>0.56999999999999995</v>
      </c>
      <c r="C14" s="204">
        <v>0.62</v>
      </c>
      <c r="D14" s="204">
        <v>0.6</v>
      </c>
      <c r="E14" s="204">
        <v>0.35</v>
      </c>
      <c r="F14" s="205">
        <v>0.36</v>
      </c>
    </row>
    <row r="15" spans="1:6" x14ac:dyDescent="0.25">
      <c r="A15" s="199" t="s">
        <v>95</v>
      </c>
      <c r="B15" s="206">
        <v>0.69</v>
      </c>
      <c r="C15" s="206">
        <v>0.7</v>
      </c>
      <c r="D15" s="206">
        <v>0.77</v>
      </c>
      <c r="E15" s="206">
        <v>0.6</v>
      </c>
      <c r="F15" s="207">
        <v>0.52</v>
      </c>
    </row>
    <row r="16" spans="1:6" s="74" customFormat="1" x14ac:dyDescent="0.25">
      <c r="A16" s="202" t="s">
        <v>96</v>
      </c>
      <c r="B16" s="191"/>
      <c r="C16" s="191"/>
      <c r="D16" s="191"/>
      <c r="E16" s="191"/>
      <c r="F16" s="192"/>
    </row>
    <row r="17" spans="1:7" ht="15" x14ac:dyDescent="0.25">
      <c r="A17" s="203" t="s">
        <v>97</v>
      </c>
      <c r="B17" s="193"/>
      <c r="C17" s="193"/>
      <c r="D17" s="193"/>
      <c r="E17" s="193"/>
      <c r="F17" s="194"/>
    </row>
    <row r="18" spans="1:7" x14ac:dyDescent="0.25">
      <c r="A18" s="195" t="s">
        <v>90</v>
      </c>
      <c r="B18" s="208">
        <v>3.0000000000000001E-3</v>
      </c>
      <c r="C18" s="208">
        <v>0</v>
      </c>
      <c r="D18" s="208">
        <v>0</v>
      </c>
      <c r="E18" s="208">
        <v>0</v>
      </c>
      <c r="F18" s="209">
        <v>0</v>
      </c>
    </row>
    <row r="19" spans="1:7" x14ac:dyDescent="0.25">
      <c r="A19" s="198" t="s">
        <v>91</v>
      </c>
      <c r="B19" s="208">
        <v>1.7999999999999999E-2</v>
      </c>
      <c r="C19" s="208">
        <v>7.0000000000000001E-3</v>
      </c>
      <c r="D19" s="208">
        <v>3.0000000000000001E-3</v>
      </c>
      <c r="E19" s="208">
        <v>2E-3</v>
      </c>
      <c r="F19" s="209">
        <v>3.0000000000000001E-3</v>
      </c>
    </row>
    <row r="20" spans="1:7" x14ac:dyDescent="0.25">
      <c r="A20" s="199" t="s">
        <v>98</v>
      </c>
      <c r="B20" s="210">
        <v>8.0000000000000002E-3</v>
      </c>
      <c r="C20" s="210">
        <v>3.0000000000000001E-3</v>
      </c>
      <c r="D20" s="210">
        <v>1E-3</v>
      </c>
      <c r="E20" s="210">
        <v>1E-3</v>
      </c>
      <c r="F20" s="211">
        <v>2E-3</v>
      </c>
    </row>
    <row r="21" spans="1:7" s="74" customFormat="1" x14ac:dyDescent="0.25">
      <c r="A21" s="202"/>
      <c r="B21" s="191"/>
      <c r="C21" s="191"/>
      <c r="D21" s="191"/>
      <c r="E21" s="191"/>
      <c r="F21" s="192"/>
    </row>
    <row r="22" spans="1:7" ht="15" x14ac:dyDescent="0.25">
      <c r="A22" s="203" t="s">
        <v>99</v>
      </c>
      <c r="B22" s="212"/>
      <c r="C22" s="212"/>
      <c r="D22" s="212"/>
      <c r="E22" s="212"/>
      <c r="F22" s="213"/>
    </row>
    <row r="23" spans="1:7" x14ac:dyDescent="0.25">
      <c r="A23" s="195" t="s">
        <v>90</v>
      </c>
      <c r="B23" s="204">
        <v>1.27</v>
      </c>
      <c r="C23" s="204">
        <v>1.1499999999999999</v>
      </c>
      <c r="D23" s="204">
        <v>1.03</v>
      </c>
      <c r="E23" s="204">
        <v>0.79</v>
      </c>
      <c r="F23" s="205">
        <v>0.95</v>
      </c>
    </row>
    <row r="24" spans="1:7" x14ac:dyDescent="0.25">
      <c r="A24" s="198" t="s">
        <v>91</v>
      </c>
      <c r="B24" s="204">
        <v>0.93</v>
      </c>
      <c r="C24" s="204">
        <v>0.88</v>
      </c>
      <c r="D24" s="204">
        <v>0.64</v>
      </c>
      <c r="E24" s="204">
        <v>0.15</v>
      </c>
      <c r="F24" s="205">
        <v>0.18</v>
      </c>
    </row>
    <row r="25" spans="1:7" x14ac:dyDescent="0.25">
      <c r="A25" s="199" t="s">
        <v>100</v>
      </c>
      <c r="B25" s="206">
        <v>1.61</v>
      </c>
      <c r="C25" s="206">
        <v>1.78</v>
      </c>
      <c r="D25" s="206">
        <v>1.17</v>
      </c>
      <c r="E25" s="206">
        <v>0.93</v>
      </c>
      <c r="F25" s="207">
        <v>1.25</v>
      </c>
    </row>
    <row r="26" spans="1:7" s="74" customFormat="1" x14ac:dyDescent="0.25">
      <c r="A26" s="202"/>
      <c r="B26" s="191"/>
      <c r="C26" s="191"/>
      <c r="D26" s="191"/>
      <c r="E26" s="191"/>
      <c r="F26" s="192"/>
    </row>
    <row r="27" spans="1:7" ht="15" x14ac:dyDescent="0.25">
      <c r="A27" s="203" t="s">
        <v>101</v>
      </c>
      <c r="B27" s="193"/>
      <c r="C27" s="193"/>
      <c r="D27" s="193"/>
      <c r="E27" s="193"/>
      <c r="F27" s="194"/>
    </row>
    <row r="28" spans="1:7" x14ac:dyDescent="0.25">
      <c r="A28" s="195" t="s">
        <v>90</v>
      </c>
      <c r="B28" s="204">
        <v>0.33</v>
      </c>
      <c r="C28" s="204">
        <v>0.31</v>
      </c>
      <c r="D28" s="204">
        <v>0.43</v>
      </c>
      <c r="E28" s="204">
        <v>0.43</v>
      </c>
      <c r="F28" s="205">
        <v>0.35</v>
      </c>
      <c r="G28" s="492"/>
    </row>
    <row r="29" spans="1:7" x14ac:dyDescent="0.25">
      <c r="A29" s="198" t="s">
        <v>91</v>
      </c>
      <c r="B29" s="204">
        <v>0.24</v>
      </c>
      <c r="C29" s="204">
        <v>0.32</v>
      </c>
      <c r="D29" s="204">
        <v>0.31</v>
      </c>
      <c r="E29" s="204">
        <v>0.13</v>
      </c>
      <c r="F29" s="205">
        <v>0.11</v>
      </c>
      <c r="G29" s="492"/>
    </row>
    <row r="30" spans="1:7" x14ac:dyDescent="0.25">
      <c r="A30" s="199" t="s">
        <v>102</v>
      </c>
      <c r="B30" s="206">
        <v>0.3</v>
      </c>
      <c r="C30" s="206">
        <v>0.31</v>
      </c>
      <c r="D30" s="206">
        <v>0.37</v>
      </c>
      <c r="E30" s="206">
        <v>0.24</v>
      </c>
      <c r="F30" s="207">
        <v>0.21</v>
      </c>
      <c r="G30" s="492"/>
    </row>
    <row r="31" spans="1:7" x14ac:dyDescent="0.25">
      <c r="A31" s="1081" t="s">
        <v>103</v>
      </c>
      <c r="B31" s="1081"/>
      <c r="C31" s="1081"/>
      <c r="D31" s="1081"/>
      <c r="E31" s="1081"/>
      <c r="F31" s="1081"/>
    </row>
    <row r="32" spans="1:7" x14ac:dyDescent="0.25">
      <c r="A32" s="1081"/>
      <c r="B32" s="1081"/>
      <c r="C32" s="1081"/>
      <c r="D32" s="1081"/>
      <c r="E32" s="1081"/>
      <c r="F32" s="1081"/>
    </row>
    <row r="33" spans="1:6" x14ac:dyDescent="0.25">
      <c r="A33" s="1081"/>
      <c r="B33" s="1081"/>
      <c r="C33" s="1081"/>
      <c r="D33" s="1081"/>
      <c r="E33" s="1081"/>
      <c r="F33" s="1081"/>
    </row>
    <row r="34" spans="1:6" x14ac:dyDescent="0.25">
      <c r="A34" s="1081"/>
      <c r="B34" s="1081"/>
      <c r="C34" s="1081"/>
      <c r="D34" s="1081"/>
      <c r="E34" s="1081"/>
      <c r="F34" s="1081"/>
    </row>
    <row r="35" spans="1:6" x14ac:dyDescent="0.25">
      <c r="A35" s="1081"/>
      <c r="B35" s="1081"/>
      <c r="C35" s="1081"/>
      <c r="D35" s="1081"/>
      <c r="E35" s="1081"/>
      <c r="F35" s="1081"/>
    </row>
    <row r="36" spans="1:6" x14ac:dyDescent="0.25">
      <c r="A36" s="1081" t="s">
        <v>104</v>
      </c>
      <c r="B36" s="1081"/>
      <c r="C36" s="1081"/>
      <c r="D36" s="1081"/>
      <c r="E36" s="1081"/>
      <c r="F36" s="1081"/>
    </row>
    <row r="37" spans="1:6" x14ac:dyDescent="0.25">
      <c r="A37" s="1081"/>
      <c r="B37" s="1081"/>
      <c r="C37" s="1081"/>
      <c r="D37" s="1081"/>
      <c r="E37" s="1081"/>
      <c r="F37" s="1081"/>
    </row>
    <row r="38" spans="1:6" ht="13.9" customHeight="1" x14ac:dyDescent="0.25">
      <c r="A38" s="1081" t="s">
        <v>105</v>
      </c>
      <c r="B38" s="1081"/>
      <c r="C38" s="1081"/>
      <c r="D38" s="1081"/>
      <c r="E38" s="1081"/>
      <c r="F38" s="1081"/>
    </row>
    <row r="39" spans="1:6" x14ac:dyDescent="0.25">
      <c r="A39" s="1081"/>
      <c r="B39" s="1081"/>
      <c r="C39" s="1081"/>
      <c r="D39" s="1081"/>
      <c r="E39" s="1081"/>
      <c r="F39" s="1081"/>
    </row>
    <row r="40" spans="1:6" x14ac:dyDescent="0.25">
      <c r="A40" s="1081"/>
      <c r="B40" s="1081"/>
      <c r="C40" s="1081"/>
      <c r="D40" s="1081"/>
      <c r="E40" s="1081"/>
      <c r="F40" s="1081"/>
    </row>
    <row r="41" spans="1:6" x14ac:dyDescent="0.25">
      <c r="A41" s="1083" t="s">
        <v>106</v>
      </c>
      <c r="B41" s="1083"/>
      <c r="C41" s="1083"/>
      <c r="D41" s="1083"/>
      <c r="E41" s="1083"/>
      <c r="F41" s="1083"/>
    </row>
    <row r="42" spans="1:6" x14ac:dyDescent="0.25">
      <c r="A42" s="1083"/>
      <c r="B42" s="1083"/>
      <c r="C42" s="1083"/>
      <c r="D42" s="1083"/>
      <c r="E42" s="1083"/>
      <c r="F42" s="1083"/>
    </row>
    <row r="43" spans="1:6" x14ac:dyDescent="0.25">
      <c r="A43" s="1084" t="s">
        <v>107</v>
      </c>
      <c r="B43" s="1084"/>
      <c r="C43" s="1084"/>
      <c r="D43" s="1084"/>
      <c r="E43" s="1084"/>
      <c r="F43" s="1084"/>
    </row>
    <row r="44" spans="1:6" x14ac:dyDescent="0.25">
      <c r="A44" s="1081" t="s">
        <v>108</v>
      </c>
      <c r="B44" s="1081"/>
      <c r="C44" s="1081"/>
      <c r="D44" s="1081"/>
      <c r="E44" s="1081"/>
      <c r="F44" s="1081"/>
    </row>
    <row r="45" spans="1:6" x14ac:dyDescent="0.25">
      <c r="A45" s="1081"/>
      <c r="B45" s="1081"/>
      <c r="C45" s="1081"/>
      <c r="D45" s="1081"/>
      <c r="E45" s="1081"/>
      <c r="F45" s="1081"/>
    </row>
    <row r="46" spans="1:6" x14ac:dyDescent="0.25">
      <c r="A46" s="1084" t="s">
        <v>109</v>
      </c>
      <c r="B46" s="1084"/>
      <c r="C46" s="1084"/>
      <c r="D46" s="1084"/>
      <c r="E46" s="1084"/>
      <c r="F46" s="1084"/>
    </row>
    <row r="47" spans="1:6" x14ac:dyDescent="0.25">
      <c r="A47" s="1082"/>
      <c r="B47" s="1082"/>
      <c r="C47" s="1082"/>
      <c r="D47" s="1082"/>
      <c r="E47" s="1082"/>
      <c r="F47" s="1082"/>
    </row>
    <row r="48" spans="1:6" x14ac:dyDescent="0.25">
      <c r="A48" s="215"/>
      <c r="B48" s="57"/>
      <c r="C48" s="57"/>
      <c r="D48" s="57"/>
      <c r="E48" s="57"/>
      <c r="F48" s="57"/>
    </row>
    <row r="49" spans="1:6" x14ac:dyDescent="0.25">
      <c r="A49" s="1082"/>
      <c r="B49" s="1082"/>
      <c r="C49" s="1082"/>
      <c r="D49" s="1082"/>
      <c r="E49" s="1082"/>
      <c r="F49" s="1082"/>
    </row>
  </sheetData>
  <sheetProtection algorithmName="SHA-512" hashValue="G4HglJjTKubopfcOPf4Glm3UWWvz6m51cHtFNBNXKsXyJ8I938stY0c/XmdxnMLVb4slM5Nsc7z4+qMXMBHwxg==" saltValue="bbaHWzT+/JgD7jmCm+XC6w==" spinCount="100000" sheet="1" objects="1" scenarios="1"/>
  <mergeCells count="9">
    <mergeCell ref="A36:F37"/>
    <mergeCell ref="A31:F35"/>
    <mergeCell ref="A49:F49"/>
    <mergeCell ref="A41:F42"/>
    <mergeCell ref="A43:F43"/>
    <mergeCell ref="A44:F45"/>
    <mergeCell ref="A46:F46"/>
    <mergeCell ref="A47:F47"/>
    <mergeCell ref="A38:F40"/>
  </mergeCells>
  <printOptions horizontalCentered="1"/>
  <pageMargins left="0.25" right="0.25" top="0.75" bottom="0.75" header="0.3" footer="0.3"/>
  <pageSetup scale="95" orientation="portrait" r:id="rId1"/>
  <headerFooter>
    <oddFooter>&amp;C&amp;"Century Gothic,Regular"&amp;9Page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F82F-2728-479B-B673-9C346E8D9CF4}">
  <sheetPr codeName="Sheet19">
    <tabColor rgb="FF0080B0"/>
  </sheetPr>
  <dimension ref="A1:D13"/>
  <sheetViews>
    <sheetView zoomScaleNormal="100" workbookViewId="0">
      <selection sqref="A1:D1"/>
    </sheetView>
  </sheetViews>
  <sheetFormatPr defaultColWidth="8.85546875" defaultRowHeight="15.75" x14ac:dyDescent="0.25"/>
  <cols>
    <col min="1" max="1" width="28.42578125" style="21" customWidth="1"/>
    <col min="2" max="2" width="30" style="21" customWidth="1"/>
    <col min="3" max="3" width="43" style="21" customWidth="1"/>
    <col min="4" max="4" width="96" style="21" customWidth="1"/>
    <col min="5" max="5" width="67.7109375" style="23" customWidth="1"/>
    <col min="6" max="16384" width="8.85546875" style="23"/>
  </cols>
  <sheetData>
    <row r="1" spans="1:4" x14ac:dyDescent="0.25">
      <c r="A1" s="1223" t="s">
        <v>1291</v>
      </c>
      <c r="B1" s="1218"/>
      <c r="C1" s="1218"/>
      <c r="D1" s="1218"/>
    </row>
    <row r="2" spans="1:4" ht="4.9000000000000004" customHeight="1" x14ac:dyDescent="0.25">
      <c r="A2" s="25"/>
      <c r="B2" s="25"/>
      <c r="C2" s="25"/>
      <c r="D2" s="25"/>
    </row>
    <row r="3" spans="1:4" x14ac:dyDescent="0.25">
      <c r="A3" s="1226" t="s">
        <v>1292</v>
      </c>
      <c r="B3" s="1227"/>
      <c r="C3" s="1227"/>
      <c r="D3" s="1227"/>
    </row>
    <row r="4" spans="1:4" x14ac:dyDescent="0.25">
      <c r="A4" s="963" t="s">
        <v>1293</v>
      </c>
      <c r="B4" s="20"/>
      <c r="C4" s="27"/>
      <c r="D4" s="28"/>
    </row>
    <row r="5" spans="1:4" ht="16.5" thickBot="1" x14ac:dyDescent="0.3">
      <c r="A5" s="29" t="s">
        <v>1294</v>
      </c>
      <c r="B5" s="30" t="s">
        <v>1295</v>
      </c>
      <c r="C5" s="31" t="s">
        <v>1296</v>
      </c>
      <c r="D5" s="29" t="s">
        <v>1180</v>
      </c>
    </row>
    <row r="6" spans="1:4" ht="126" x14ac:dyDescent="0.25">
      <c r="A6" s="32" t="s">
        <v>1297</v>
      </c>
      <c r="B6" s="33" t="s">
        <v>1298</v>
      </c>
      <c r="C6" s="33" t="s">
        <v>1299</v>
      </c>
      <c r="D6" s="34" t="s">
        <v>1300</v>
      </c>
    </row>
    <row r="7" spans="1:4" ht="78.75" x14ac:dyDescent="0.25">
      <c r="A7" s="35" t="s">
        <v>256</v>
      </c>
      <c r="B7" s="36" t="s">
        <v>1301</v>
      </c>
      <c r="C7" s="37" t="s">
        <v>1302</v>
      </c>
      <c r="D7" s="38" t="s">
        <v>1303</v>
      </c>
    </row>
    <row r="8" spans="1:4" ht="94.5" x14ac:dyDescent="0.25">
      <c r="A8" s="39" t="s">
        <v>1206</v>
      </c>
      <c r="B8" s="36" t="s">
        <v>1304</v>
      </c>
      <c r="C8" s="37" t="s">
        <v>1305</v>
      </c>
      <c r="D8" s="40" t="s">
        <v>1306</v>
      </c>
    </row>
    <row r="9" spans="1:4" ht="126" x14ac:dyDescent="0.25">
      <c r="A9" s="41" t="s">
        <v>1206</v>
      </c>
      <c r="B9" s="42" t="s">
        <v>1307</v>
      </c>
      <c r="C9" s="43" t="s">
        <v>1308</v>
      </c>
      <c r="D9" s="44" t="s">
        <v>1309</v>
      </c>
    </row>
    <row r="10" spans="1:4" ht="94.5" x14ac:dyDescent="0.25">
      <c r="A10" s="45" t="s">
        <v>280</v>
      </c>
      <c r="B10" s="42" t="s">
        <v>1310</v>
      </c>
      <c r="C10" s="46" t="s">
        <v>1311</v>
      </c>
      <c r="D10" s="47" t="s">
        <v>1312</v>
      </c>
    </row>
    <row r="11" spans="1:4" ht="110.25" x14ac:dyDescent="0.25">
      <c r="A11" s="48" t="s">
        <v>1313</v>
      </c>
      <c r="B11" s="49" t="s">
        <v>1314</v>
      </c>
      <c r="C11" s="50" t="s">
        <v>1315</v>
      </c>
      <c r="D11" s="51" t="s">
        <v>1316</v>
      </c>
    </row>
    <row r="12" spans="1:4" ht="78.75" x14ac:dyDescent="0.25">
      <c r="A12" s="48" t="s">
        <v>1317</v>
      </c>
      <c r="B12" s="49" t="s">
        <v>1318</v>
      </c>
      <c r="C12" s="50" t="s">
        <v>1319</v>
      </c>
      <c r="D12" s="1224" t="s">
        <v>1320</v>
      </c>
    </row>
    <row r="13" spans="1:4" ht="78.75" x14ac:dyDescent="0.25">
      <c r="A13" s="48" t="s">
        <v>1321</v>
      </c>
      <c r="B13" s="52" t="s">
        <v>1322</v>
      </c>
      <c r="C13" s="50" t="s">
        <v>1323</v>
      </c>
      <c r="D13" s="1225"/>
    </row>
  </sheetData>
  <sheetProtection algorithmName="SHA-512" hashValue="y1GCyzhpi75AoQ9v7CGw3bHg6wygH4aHYIdRtL1oWNdK7GTT8kvSOwNlUHBWxh5H4zj2b7aCeUvEZ+nQYknRmg==" saltValue="cPgsB8z2aeHBnrsG1KH1zw==" spinCount="100000" sheet="1" objects="1" scenarios="1"/>
  <mergeCells count="3">
    <mergeCell ref="A1:D1"/>
    <mergeCell ref="D12:D13"/>
    <mergeCell ref="A3:D3"/>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B6E3-A1BA-4349-9659-36A4ACC80F4B}">
  <sheetPr>
    <tabColor rgb="FF0080B0"/>
    <pageSetUpPr fitToPage="1"/>
  </sheetPr>
  <dimension ref="A1:G37"/>
  <sheetViews>
    <sheetView zoomScale="70" zoomScaleNormal="70" zoomScaleSheetLayoutView="130" workbookViewId="0">
      <selection sqref="A1:G1"/>
    </sheetView>
  </sheetViews>
  <sheetFormatPr defaultColWidth="9.140625" defaultRowHeight="15.75" x14ac:dyDescent="0.25"/>
  <cols>
    <col min="1" max="1" width="16.85546875" style="964" customWidth="1"/>
    <col min="2" max="2" width="35.140625" style="964" customWidth="1"/>
    <col min="3" max="5" width="18.7109375" style="964" customWidth="1"/>
    <col min="6" max="6" width="131.28515625" style="964" customWidth="1"/>
    <col min="7" max="7" width="39.28515625" style="964" customWidth="1"/>
    <col min="8" max="8" width="36" style="964" customWidth="1"/>
    <col min="9" max="16384" width="9.140625" style="964"/>
  </cols>
  <sheetData>
    <row r="1" spans="1:7" ht="15" customHeight="1" x14ac:dyDescent="0.25">
      <c r="A1" s="1239" t="s">
        <v>1324</v>
      </c>
      <c r="B1" s="1240"/>
      <c r="C1" s="1240"/>
      <c r="D1" s="1240"/>
      <c r="E1" s="1240"/>
      <c r="F1" s="1240"/>
      <c r="G1" s="1240"/>
    </row>
    <row r="2" spans="1:7" ht="4.9000000000000004" customHeight="1" x14ac:dyDescent="0.25">
      <c r="A2" s="22"/>
      <c r="B2" s="807"/>
      <c r="C2" s="807"/>
      <c r="D2" s="807"/>
      <c r="E2" s="807"/>
      <c r="F2" s="807"/>
      <c r="G2" s="807"/>
    </row>
    <row r="3" spans="1:7" x14ac:dyDescent="0.25">
      <c r="A3" s="1244" t="s">
        <v>1325</v>
      </c>
      <c r="B3" s="1244"/>
      <c r="C3" s="1244"/>
      <c r="D3" s="1244"/>
      <c r="E3" s="1244"/>
      <c r="F3" s="1244"/>
      <c r="G3" s="1244"/>
    </row>
    <row r="4" spans="1:7" x14ac:dyDescent="0.25">
      <c r="A4" s="965" t="s">
        <v>1326</v>
      </c>
      <c r="B4" s="966"/>
      <c r="C4" s="26"/>
      <c r="D4" s="20"/>
      <c r="E4" s="805"/>
      <c r="F4" s="20"/>
      <c r="G4" s="967"/>
    </row>
    <row r="5" spans="1:7" ht="16.5" thickBot="1" x14ac:dyDescent="0.3">
      <c r="A5" s="779" t="s">
        <v>1327</v>
      </c>
      <c r="B5" s="968" t="s">
        <v>1328</v>
      </c>
      <c r="C5" s="969" t="s">
        <v>1329</v>
      </c>
      <c r="D5" s="969" t="s">
        <v>1330</v>
      </c>
      <c r="E5" s="969" t="s">
        <v>1331</v>
      </c>
      <c r="F5" s="970" t="s">
        <v>1180</v>
      </c>
      <c r="G5" s="971" t="s">
        <v>9</v>
      </c>
    </row>
    <row r="6" spans="1:7" ht="47.25" x14ac:dyDescent="0.25">
      <c r="A6" s="1241" t="s">
        <v>1332</v>
      </c>
      <c r="B6" s="972" t="s">
        <v>1333</v>
      </c>
      <c r="C6" s="973" t="s">
        <v>1334</v>
      </c>
      <c r="D6" s="974" t="s">
        <v>1335</v>
      </c>
      <c r="E6" s="975" t="s">
        <v>1336</v>
      </c>
      <c r="F6" s="972" t="s">
        <v>1337</v>
      </c>
      <c r="G6" s="976" t="s">
        <v>1338</v>
      </c>
    </row>
    <row r="7" spans="1:7" ht="280.14999999999998" customHeight="1" x14ac:dyDescent="0.25">
      <c r="A7" s="1236"/>
      <c r="B7" s="977" t="s">
        <v>1339</v>
      </c>
      <c r="C7" s="978" t="s">
        <v>1340</v>
      </c>
      <c r="D7" s="977" t="s">
        <v>1341</v>
      </c>
      <c r="E7" s="978" t="s">
        <v>1342</v>
      </c>
      <c r="F7" s="979" t="s">
        <v>1343</v>
      </c>
      <c r="G7" s="980" t="s">
        <v>1344</v>
      </c>
    </row>
    <row r="8" spans="1:7" ht="135" customHeight="1" x14ac:dyDescent="0.25">
      <c r="A8" s="981" t="s">
        <v>1345</v>
      </c>
      <c r="B8" s="982" t="s">
        <v>1346</v>
      </c>
      <c r="C8" s="983" t="s">
        <v>1334</v>
      </c>
      <c r="D8" s="982" t="s">
        <v>1347</v>
      </c>
      <c r="E8" s="983" t="s">
        <v>1348</v>
      </c>
      <c r="F8" s="984" t="s">
        <v>1349</v>
      </c>
      <c r="G8" s="985" t="s">
        <v>1350</v>
      </c>
    </row>
    <row r="9" spans="1:7" ht="157.5" x14ac:dyDescent="0.25">
      <c r="A9" s="981" t="s">
        <v>1351</v>
      </c>
      <c r="B9" s="977" t="s">
        <v>1352</v>
      </c>
      <c r="C9" s="978" t="s">
        <v>1334</v>
      </c>
      <c r="D9" s="977" t="s">
        <v>1353</v>
      </c>
      <c r="E9" s="978" t="s">
        <v>1354</v>
      </c>
      <c r="F9" s="972" t="s">
        <v>1355</v>
      </c>
      <c r="G9" s="976" t="s">
        <v>1356</v>
      </c>
    </row>
    <row r="10" spans="1:7" ht="78.75" x14ac:dyDescent="0.25">
      <c r="A10" s="1228" t="s">
        <v>1357</v>
      </c>
      <c r="B10" s="982" t="s">
        <v>1358</v>
      </c>
      <c r="C10" s="983" t="s">
        <v>1334</v>
      </c>
      <c r="D10" s="982" t="s">
        <v>1359</v>
      </c>
      <c r="E10" s="983" t="s">
        <v>1360</v>
      </c>
      <c r="F10" s="984" t="s">
        <v>1361</v>
      </c>
      <c r="G10" s="985" t="s">
        <v>1362</v>
      </c>
    </row>
    <row r="11" spans="1:7" ht="63" x14ac:dyDescent="0.25">
      <c r="A11" s="1236"/>
      <c r="B11" s="982" t="s">
        <v>1363</v>
      </c>
      <c r="C11" s="983" t="s">
        <v>1334</v>
      </c>
      <c r="D11" s="982" t="s">
        <v>1364</v>
      </c>
      <c r="E11" s="983" t="s">
        <v>1365</v>
      </c>
      <c r="F11" s="984" t="s">
        <v>1366</v>
      </c>
      <c r="G11" s="986"/>
    </row>
    <row r="12" spans="1:7" ht="16.899999999999999" customHeight="1" x14ac:dyDescent="0.25">
      <c r="A12" s="1228" t="s">
        <v>1367</v>
      </c>
      <c r="B12" s="977" t="s">
        <v>1368</v>
      </c>
      <c r="C12" s="978" t="s">
        <v>1334</v>
      </c>
      <c r="D12" s="977" t="s">
        <v>1347</v>
      </c>
      <c r="E12" s="978" t="s">
        <v>1369</v>
      </c>
      <c r="F12" s="972" t="s">
        <v>1370</v>
      </c>
      <c r="G12" s="1242" t="s">
        <v>1371</v>
      </c>
    </row>
    <row r="13" spans="1:7" ht="16.899999999999999" customHeight="1" x14ac:dyDescent="0.25">
      <c r="A13" s="1231"/>
      <c r="B13" s="977" t="s">
        <v>1372</v>
      </c>
      <c r="C13" s="978" t="s">
        <v>1334</v>
      </c>
      <c r="D13" s="977" t="s">
        <v>1347</v>
      </c>
      <c r="E13" s="978" t="s">
        <v>1373</v>
      </c>
      <c r="F13" s="972" t="s">
        <v>1374</v>
      </c>
      <c r="G13" s="1243"/>
    </row>
    <row r="14" spans="1:7" ht="16.899999999999999" customHeight="1" x14ac:dyDescent="0.25">
      <c r="A14" s="1231"/>
      <c r="B14" s="977" t="s">
        <v>1375</v>
      </c>
      <c r="C14" s="978" t="s">
        <v>1334</v>
      </c>
      <c r="D14" s="977" t="s">
        <v>1347</v>
      </c>
      <c r="E14" s="978" t="s">
        <v>1376</v>
      </c>
      <c r="F14" s="972" t="s">
        <v>1377</v>
      </c>
      <c r="G14" s="1243"/>
    </row>
    <row r="15" spans="1:7" ht="16.899999999999999" customHeight="1" x14ac:dyDescent="0.25">
      <c r="A15" s="1231"/>
      <c r="B15" s="977" t="s">
        <v>1378</v>
      </c>
      <c r="C15" s="978" t="s">
        <v>1334</v>
      </c>
      <c r="D15" s="977" t="s">
        <v>1347</v>
      </c>
      <c r="E15" s="978" t="s">
        <v>1379</v>
      </c>
      <c r="F15" s="972" t="s">
        <v>1380</v>
      </c>
      <c r="G15" s="1243"/>
    </row>
    <row r="16" spans="1:7" ht="16.899999999999999" customHeight="1" x14ac:dyDescent="0.25">
      <c r="A16" s="1231"/>
      <c r="B16" s="977" t="s">
        <v>1381</v>
      </c>
      <c r="C16" s="978" t="s">
        <v>1334</v>
      </c>
      <c r="D16" s="977" t="s">
        <v>1347</v>
      </c>
      <c r="E16" s="978" t="s">
        <v>1382</v>
      </c>
      <c r="F16" s="972" t="s">
        <v>1383</v>
      </c>
      <c r="G16" s="1243"/>
    </row>
    <row r="17" spans="1:7" ht="63" x14ac:dyDescent="0.25">
      <c r="A17" s="1231"/>
      <c r="B17" s="977" t="s">
        <v>1384</v>
      </c>
      <c r="C17" s="978" t="s">
        <v>1334</v>
      </c>
      <c r="D17" s="977" t="s">
        <v>1347</v>
      </c>
      <c r="E17" s="978" t="s">
        <v>1385</v>
      </c>
      <c r="F17" s="972" t="s">
        <v>1386</v>
      </c>
      <c r="G17" s="987" t="s">
        <v>1387</v>
      </c>
    </row>
    <row r="18" spans="1:7" ht="110.25" x14ac:dyDescent="0.25">
      <c r="A18" s="1231"/>
      <c r="B18" s="977" t="s">
        <v>1388</v>
      </c>
      <c r="C18" s="978" t="s">
        <v>1340</v>
      </c>
      <c r="D18" s="977" t="s">
        <v>1389</v>
      </c>
      <c r="E18" s="978" t="s">
        <v>1390</v>
      </c>
      <c r="F18" s="972" t="s">
        <v>1391</v>
      </c>
      <c r="G18" s="988" t="s">
        <v>1392</v>
      </c>
    </row>
    <row r="19" spans="1:7" ht="173.25" x14ac:dyDescent="0.25">
      <c r="A19" s="1230" t="s">
        <v>1393</v>
      </c>
      <c r="B19" s="982" t="s">
        <v>1394</v>
      </c>
      <c r="C19" s="983" t="s">
        <v>1340</v>
      </c>
      <c r="D19" s="982" t="s">
        <v>1341</v>
      </c>
      <c r="E19" s="983" t="s">
        <v>1395</v>
      </c>
      <c r="F19" s="989" t="s">
        <v>1396</v>
      </c>
      <c r="G19" s="990" t="s">
        <v>1397</v>
      </c>
    </row>
    <row r="20" spans="1:7" ht="409.15" customHeight="1" x14ac:dyDescent="0.25">
      <c r="A20" s="1231"/>
      <c r="B20" s="982" t="s">
        <v>1398</v>
      </c>
      <c r="C20" s="983" t="s">
        <v>1334</v>
      </c>
      <c r="D20" s="982" t="s">
        <v>1399</v>
      </c>
      <c r="E20" s="983" t="s">
        <v>1400</v>
      </c>
      <c r="F20" s="989" t="s">
        <v>1401</v>
      </c>
      <c r="G20" s="991"/>
    </row>
    <row r="21" spans="1:7" ht="126" x14ac:dyDescent="0.25">
      <c r="A21" s="1231"/>
      <c r="B21" s="1232" t="s">
        <v>1402</v>
      </c>
      <c r="C21" s="1234" t="s">
        <v>1334</v>
      </c>
      <c r="D21" s="1232" t="s">
        <v>1399</v>
      </c>
      <c r="E21" s="1234" t="s">
        <v>1403</v>
      </c>
      <c r="F21" s="992" t="s">
        <v>1404</v>
      </c>
      <c r="G21" s="1237" t="s">
        <v>1405</v>
      </c>
    </row>
    <row r="22" spans="1:7" ht="220.5" x14ac:dyDescent="0.25">
      <c r="A22" s="1229"/>
      <c r="B22" s="1233"/>
      <c r="C22" s="1235"/>
      <c r="D22" s="1233"/>
      <c r="E22" s="1235"/>
      <c r="F22" s="993" t="s">
        <v>1406</v>
      </c>
      <c r="G22" s="1238"/>
    </row>
    <row r="23" spans="1:7" ht="393" customHeight="1" x14ac:dyDescent="0.25">
      <c r="A23" s="1231" t="s">
        <v>1407</v>
      </c>
      <c r="B23" s="972" t="s">
        <v>1408</v>
      </c>
      <c r="C23" s="994" t="s">
        <v>1334</v>
      </c>
      <c r="D23" s="972" t="s">
        <v>1399</v>
      </c>
      <c r="E23" s="994" t="s">
        <v>1409</v>
      </c>
      <c r="F23" s="995" t="s">
        <v>1410</v>
      </c>
      <c r="G23" s="996" t="s">
        <v>1411</v>
      </c>
    </row>
    <row r="24" spans="1:7" ht="204.75" x14ac:dyDescent="0.25">
      <c r="A24" s="1231"/>
      <c r="B24" s="997" t="s">
        <v>1412</v>
      </c>
      <c r="C24" s="998" t="s">
        <v>1334</v>
      </c>
      <c r="D24" s="999" t="s">
        <v>1413</v>
      </c>
      <c r="E24" s="998" t="s">
        <v>1414</v>
      </c>
      <c r="F24" s="1000" t="s">
        <v>1415</v>
      </c>
      <c r="G24" s="1001" t="s">
        <v>1416</v>
      </c>
    </row>
    <row r="25" spans="1:7" ht="252" x14ac:dyDescent="0.25">
      <c r="A25" s="1229"/>
      <c r="B25" s="977" t="s">
        <v>1417</v>
      </c>
      <c r="C25" s="1002" t="s">
        <v>1340</v>
      </c>
      <c r="D25" s="977" t="s">
        <v>1341</v>
      </c>
      <c r="E25" s="978" t="s">
        <v>1418</v>
      </c>
      <c r="F25" s="1003" t="s">
        <v>1419</v>
      </c>
      <c r="G25" s="980" t="s">
        <v>1420</v>
      </c>
    </row>
    <row r="26" spans="1:7" ht="220.5" x14ac:dyDescent="0.25">
      <c r="A26" s="1231" t="s">
        <v>1421</v>
      </c>
      <c r="B26" s="984" t="s">
        <v>1422</v>
      </c>
      <c r="C26" s="1004" t="s">
        <v>1340</v>
      </c>
      <c r="D26" s="984" t="s">
        <v>1341</v>
      </c>
      <c r="E26" s="1004" t="s">
        <v>1423</v>
      </c>
      <c r="F26" s="993" t="s">
        <v>1424</v>
      </c>
      <c r="G26" s="1005" t="s">
        <v>1425</v>
      </c>
    </row>
    <row r="27" spans="1:7" ht="47.25" x14ac:dyDescent="0.25">
      <c r="A27" s="1236"/>
      <c r="B27" s="982" t="s">
        <v>1426</v>
      </c>
      <c r="C27" s="983" t="s">
        <v>1334</v>
      </c>
      <c r="D27" s="982" t="s">
        <v>1427</v>
      </c>
      <c r="E27" s="983" t="s">
        <v>1428</v>
      </c>
      <c r="F27" s="989" t="s">
        <v>1429</v>
      </c>
      <c r="G27" s="990" t="s">
        <v>1430</v>
      </c>
    </row>
    <row r="28" spans="1:7" ht="160.5" customHeight="1" x14ac:dyDescent="0.25">
      <c r="A28" s="1228" t="s">
        <v>1431</v>
      </c>
      <c r="B28" s="977" t="s">
        <v>1432</v>
      </c>
      <c r="C28" s="978" t="s">
        <v>1334</v>
      </c>
      <c r="D28" s="977" t="s">
        <v>1399</v>
      </c>
      <c r="E28" s="978" t="s">
        <v>1433</v>
      </c>
      <c r="F28" s="1006" t="s">
        <v>1434</v>
      </c>
      <c r="G28" s="1007" t="s">
        <v>1435</v>
      </c>
    </row>
    <row r="29" spans="1:7" ht="47.25" x14ac:dyDescent="0.25">
      <c r="A29" s="1236"/>
      <c r="B29" s="977" t="s">
        <v>1436</v>
      </c>
      <c r="C29" s="978" t="s">
        <v>1334</v>
      </c>
      <c r="D29" s="977" t="s">
        <v>1427</v>
      </c>
      <c r="E29" s="978" t="s">
        <v>1437</v>
      </c>
      <c r="F29" s="979" t="s">
        <v>1438</v>
      </c>
      <c r="G29" s="1007" t="s">
        <v>1435</v>
      </c>
    </row>
    <row r="30" spans="1:7" ht="126" x14ac:dyDescent="0.25">
      <c r="A30" s="981" t="s">
        <v>1439</v>
      </c>
      <c r="B30" s="982" t="s">
        <v>1440</v>
      </c>
      <c r="C30" s="983" t="s">
        <v>1334</v>
      </c>
      <c r="D30" s="982" t="s">
        <v>1441</v>
      </c>
      <c r="E30" s="983" t="s">
        <v>1442</v>
      </c>
      <c r="F30" s="989" t="s">
        <v>1443</v>
      </c>
      <c r="G30" s="990" t="s">
        <v>1444</v>
      </c>
    </row>
    <row r="31" spans="1:7" ht="267.75" x14ac:dyDescent="0.25">
      <c r="A31" s="1228" t="s">
        <v>1445</v>
      </c>
      <c r="B31" s="977" t="s">
        <v>1446</v>
      </c>
      <c r="C31" s="978" t="s">
        <v>1340</v>
      </c>
      <c r="D31" s="977" t="s">
        <v>1341</v>
      </c>
      <c r="E31" s="978" t="s">
        <v>1447</v>
      </c>
      <c r="F31" s="979" t="s">
        <v>1448</v>
      </c>
      <c r="G31" s="980" t="s">
        <v>1449</v>
      </c>
    </row>
    <row r="32" spans="1:7" ht="63" x14ac:dyDescent="0.25">
      <c r="A32" s="1236"/>
      <c r="B32" s="977" t="s">
        <v>1450</v>
      </c>
      <c r="C32" s="978" t="s">
        <v>1334</v>
      </c>
      <c r="D32" s="977" t="s">
        <v>1451</v>
      </c>
      <c r="E32" s="978" t="s">
        <v>1452</v>
      </c>
      <c r="F32" s="979" t="s">
        <v>1453</v>
      </c>
      <c r="G32" s="980" t="s">
        <v>1454</v>
      </c>
    </row>
    <row r="33" spans="1:7" ht="267.75" x14ac:dyDescent="0.25">
      <c r="A33" s="1228" t="s">
        <v>1455</v>
      </c>
      <c r="B33" s="982" t="s">
        <v>1456</v>
      </c>
      <c r="C33" s="983" t="s">
        <v>1457</v>
      </c>
      <c r="D33" s="982" t="s">
        <v>1458</v>
      </c>
      <c r="E33" s="983" t="s">
        <v>1459</v>
      </c>
      <c r="F33" s="1008" t="s">
        <v>1460</v>
      </c>
      <c r="G33" s="990" t="s">
        <v>1461</v>
      </c>
    </row>
    <row r="34" spans="1:7" ht="94.5" x14ac:dyDescent="0.25">
      <c r="A34" s="1231"/>
      <c r="B34" s="982" t="s">
        <v>1462</v>
      </c>
      <c r="C34" s="983" t="s">
        <v>1340</v>
      </c>
      <c r="D34" s="982" t="s">
        <v>1341</v>
      </c>
      <c r="E34" s="983" t="s">
        <v>1463</v>
      </c>
      <c r="F34" s="1008" t="s">
        <v>1464</v>
      </c>
      <c r="G34" s="990" t="s">
        <v>1465</v>
      </c>
    </row>
    <row r="35" spans="1:7" ht="141.75" x14ac:dyDescent="0.25">
      <c r="A35" s="1236"/>
      <c r="B35" s="982" t="s">
        <v>1466</v>
      </c>
      <c r="C35" s="983" t="s">
        <v>1340</v>
      </c>
      <c r="D35" s="982" t="s">
        <v>1341</v>
      </c>
      <c r="E35" s="983" t="s">
        <v>1467</v>
      </c>
      <c r="F35" s="1008" t="s">
        <v>1468</v>
      </c>
      <c r="G35" s="990" t="s">
        <v>1469</v>
      </c>
    </row>
    <row r="36" spans="1:7" ht="78.599999999999994" customHeight="1" x14ac:dyDescent="0.25">
      <c r="A36" s="1228" t="s">
        <v>1470</v>
      </c>
      <c r="B36" s="977" t="s">
        <v>1471</v>
      </c>
      <c r="C36" s="978" t="s">
        <v>1334</v>
      </c>
      <c r="D36" s="977" t="s">
        <v>1451</v>
      </c>
      <c r="E36" s="825" t="s">
        <v>1472</v>
      </c>
      <c r="F36" s="979" t="s">
        <v>1473</v>
      </c>
      <c r="G36" s="980" t="s">
        <v>1474</v>
      </c>
    </row>
    <row r="37" spans="1:7" ht="47.25" x14ac:dyDescent="0.25">
      <c r="A37" s="1229"/>
      <c r="B37" s="977" t="s">
        <v>1475</v>
      </c>
      <c r="C37" s="978" t="s">
        <v>1334</v>
      </c>
      <c r="D37" s="977" t="s">
        <v>1476</v>
      </c>
      <c r="E37" s="825" t="s">
        <v>1477</v>
      </c>
      <c r="F37" s="979" t="s">
        <v>1478</v>
      </c>
      <c r="G37" s="980" t="s">
        <v>1479</v>
      </c>
    </row>
  </sheetData>
  <sheetProtection algorithmName="SHA-512" hashValue="yBvpUtnfyQo54Gs5mv0bwHVhKFFux4jPmXT61y+saQo+P9oylCm+xxIaoH4+W5M3uebRtrcY+zgD/KGnOx9MdQ==" saltValue="5zYh7GB8m0unssF85C0W/A==" spinCount="100000" sheet="1" objects="1" scenarios="1"/>
  <dataConsolidate/>
  <mergeCells count="18">
    <mergeCell ref="E21:E22"/>
    <mergeCell ref="G21:G22"/>
    <mergeCell ref="A1:G1"/>
    <mergeCell ref="A6:A7"/>
    <mergeCell ref="A10:A11"/>
    <mergeCell ref="A12:A18"/>
    <mergeCell ref="G12:G16"/>
    <mergeCell ref="A3:G3"/>
    <mergeCell ref="A36:A37"/>
    <mergeCell ref="A19:A22"/>
    <mergeCell ref="B21:B22"/>
    <mergeCell ref="C21:C22"/>
    <mergeCell ref="D21:D22"/>
    <mergeCell ref="A23:A25"/>
    <mergeCell ref="A26:A27"/>
    <mergeCell ref="A28:A29"/>
    <mergeCell ref="A31:A32"/>
    <mergeCell ref="A33:A35"/>
  </mergeCells>
  <pageMargins left="0.25" right="0.25" top="0.75" bottom="0.75" header="0.3" footer="0.3"/>
  <pageSetup scale="54" fitToHeight="0" orientation="landscape" r:id="rId1"/>
  <headerFooter>
    <oddFooter>&amp;C&amp;"Century Gothic,Regular"&amp;8Page &amp;P of &amp;N</oddFooter>
  </headerFooter>
  <rowBreaks count="2" manualBreakCount="2">
    <brk id="18" max="6" man="1"/>
    <brk id="22" max="6" man="1"/>
  </rowBreaks>
  <colBreaks count="1" manualBreakCount="1">
    <brk id="5" max="33"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3FF58-C327-4079-9A0C-0F4BE896D5E7}">
  <sheetPr codeName="Sheet44">
    <tabColor rgb="FF0080B0"/>
  </sheetPr>
  <dimension ref="A1:C40"/>
  <sheetViews>
    <sheetView zoomScaleNormal="100" workbookViewId="0">
      <selection sqref="A1:C1"/>
    </sheetView>
  </sheetViews>
  <sheetFormatPr defaultColWidth="9.140625" defaultRowHeight="15.75" x14ac:dyDescent="0.25"/>
  <cols>
    <col min="1" max="1" width="26.7109375" style="1009" customWidth="1"/>
    <col min="2" max="2" width="71" style="1021" customWidth="1"/>
    <col min="3" max="3" width="82.7109375" style="1021" customWidth="1"/>
    <col min="4" max="16384" width="9.140625" style="964"/>
  </cols>
  <sheetData>
    <row r="1" spans="1:3" x14ac:dyDescent="0.25">
      <c r="A1" s="1239" t="s">
        <v>1480</v>
      </c>
      <c r="B1" s="1240"/>
      <c r="C1" s="1240"/>
    </row>
    <row r="2" spans="1:3" ht="4.9000000000000004" customHeight="1" x14ac:dyDescent="0.25">
      <c r="A2" s="1245"/>
      <c r="B2" s="1245"/>
      <c r="C2" s="1245"/>
    </row>
    <row r="3" spans="1:3" ht="15.6" customHeight="1" x14ac:dyDescent="0.25">
      <c r="A3" s="1246" t="s">
        <v>1481</v>
      </c>
      <c r="B3" s="1246"/>
      <c r="C3" s="1246"/>
    </row>
    <row r="4" spans="1:3" x14ac:dyDescent="0.25">
      <c r="A4" s="1247"/>
      <c r="B4" s="1247"/>
      <c r="C4" s="1247"/>
    </row>
    <row r="5" spans="1:3" x14ac:dyDescent="0.25">
      <c r="A5" s="1248" t="s">
        <v>1293</v>
      </c>
      <c r="B5" s="1248"/>
      <c r="C5" s="1248"/>
    </row>
    <row r="6" spans="1:3" ht="16.5" thickBot="1" x14ac:dyDescent="0.3">
      <c r="A6" s="779" t="s">
        <v>1482</v>
      </c>
      <c r="B6" s="1010" t="s">
        <v>1483</v>
      </c>
      <c r="C6" s="1011" t="s">
        <v>9</v>
      </c>
    </row>
    <row r="7" spans="1:3" x14ac:dyDescent="0.25">
      <c r="A7" s="1226" t="s">
        <v>1484</v>
      </c>
      <c r="B7" s="1253" t="s">
        <v>1485</v>
      </c>
      <c r="C7" s="806" t="s">
        <v>1486</v>
      </c>
    </row>
    <row r="8" spans="1:3" x14ac:dyDescent="0.25">
      <c r="A8" s="1252"/>
      <c r="B8" s="1220"/>
      <c r="C8" s="1013" t="s">
        <v>1487</v>
      </c>
    </row>
    <row r="9" spans="1:3" x14ac:dyDescent="0.25">
      <c r="A9" s="1252"/>
      <c r="B9" s="1220"/>
      <c r="C9" s="1013" t="s">
        <v>1488</v>
      </c>
    </row>
    <row r="10" spans="1:3" x14ac:dyDescent="0.25">
      <c r="A10" s="1252"/>
      <c r="B10" s="1220"/>
      <c r="C10" s="806" t="s">
        <v>1489</v>
      </c>
    </row>
    <row r="11" spans="1:3" x14ac:dyDescent="0.25">
      <c r="A11" s="1252"/>
      <c r="B11" s="1253" t="s">
        <v>1490</v>
      </c>
      <c r="C11" s="1014" t="s">
        <v>1491</v>
      </c>
    </row>
    <row r="12" spans="1:3" x14ac:dyDescent="0.25">
      <c r="A12" s="1252"/>
      <c r="B12" s="1220"/>
      <c r="C12" s="1015" t="s">
        <v>1487</v>
      </c>
    </row>
    <row r="13" spans="1:3" x14ac:dyDescent="0.25">
      <c r="A13" s="1252"/>
      <c r="B13" s="1220"/>
      <c r="C13" s="1015" t="s">
        <v>1492</v>
      </c>
    </row>
    <row r="14" spans="1:3" ht="14.45" customHeight="1" x14ac:dyDescent="0.25">
      <c r="A14" s="1255" t="s">
        <v>1493</v>
      </c>
      <c r="B14" s="1249" t="s">
        <v>1494</v>
      </c>
      <c r="C14" s="1016" t="s">
        <v>1495</v>
      </c>
    </row>
    <row r="15" spans="1:3" x14ac:dyDescent="0.25">
      <c r="A15" s="1256"/>
      <c r="B15" s="1251"/>
      <c r="C15" s="1018" t="s">
        <v>1496</v>
      </c>
    </row>
    <row r="16" spans="1:3" ht="15.6" customHeight="1" x14ac:dyDescent="0.25">
      <c r="A16" s="1256"/>
      <c r="B16" s="1249" t="s">
        <v>1497</v>
      </c>
      <c r="C16" s="1016" t="s">
        <v>1498</v>
      </c>
    </row>
    <row r="17" spans="1:3" ht="31.5" x14ac:dyDescent="0.25">
      <c r="A17" s="1256"/>
      <c r="B17" s="1251"/>
      <c r="C17" s="1018" t="s">
        <v>1499</v>
      </c>
    </row>
    <row r="18" spans="1:3" x14ac:dyDescent="0.25">
      <c r="A18" s="1256"/>
      <c r="B18" s="1251"/>
      <c r="C18" s="1018" t="s">
        <v>1500</v>
      </c>
    </row>
    <row r="19" spans="1:3" x14ac:dyDescent="0.25">
      <c r="A19" s="1256"/>
      <c r="B19" s="1251"/>
      <c r="C19" s="1018"/>
    </row>
    <row r="20" spans="1:3" x14ac:dyDescent="0.25">
      <c r="A20" s="1256"/>
      <c r="B20" s="1250"/>
      <c r="C20" s="1018"/>
    </row>
    <row r="21" spans="1:3" x14ac:dyDescent="0.25">
      <c r="A21" s="1256"/>
      <c r="B21" s="1249" t="s">
        <v>1501</v>
      </c>
      <c r="C21" s="1016" t="s">
        <v>1495</v>
      </c>
    </row>
    <row r="22" spans="1:3" x14ac:dyDescent="0.25">
      <c r="A22" s="1256"/>
      <c r="B22" s="1251"/>
      <c r="C22" s="1018"/>
    </row>
    <row r="23" spans="1:3" x14ac:dyDescent="0.25">
      <c r="A23" s="1257"/>
      <c r="B23" s="1251"/>
      <c r="C23" s="1018"/>
    </row>
    <row r="24" spans="1:3" ht="31.5" x14ac:dyDescent="0.25">
      <c r="A24" s="1226" t="s">
        <v>1502</v>
      </c>
      <c r="B24" s="1253" t="s">
        <v>1503</v>
      </c>
      <c r="C24" s="1014" t="s">
        <v>1504</v>
      </c>
    </row>
    <row r="25" spans="1:3" x14ac:dyDescent="0.25">
      <c r="A25" s="1252"/>
      <c r="B25" s="1220"/>
      <c r="C25" s="1015" t="s">
        <v>1505</v>
      </c>
    </row>
    <row r="26" spans="1:3" ht="31.5" x14ac:dyDescent="0.25">
      <c r="A26" s="1252"/>
      <c r="B26" s="1253" t="s">
        <v>1506</v>
      </c>
      <c r="C26" s="1014" t="s">
        <v>1504</v>
      </c>
    </row>
    <row r="27" spans="1:3" x14ac:dyDescent="0.25">
      <c r="A27" s="1252"/>
      <c r="B27" s="1220"/>
      <c r="C27" s="1015" t="s">
        <v>1505</v>
      </c>
    </row>
    <row r="28" spans="1:3" ht="31.5" x14ac:dyDescent="0.25">
      <c r="A28" s="1252"/>
      <c r="B28" s="1253" t="s">
        <v>1507</v>
      </c>
      <c r="C28" s="1014" t="s">
        <v>1504</v>
      </c>
    </row>
    <row r="29" spans="1:3" x14ac:dyDescent="0.25">
      <c r="A29" s="1252"/>
      <c r="B29" s="1258"/>
      <c r="C29" s="1023" t="s">
        <v>1505</v>
      </c>
    </row>
    <row r="30" spans="1:3" x14ac:dyDescent="0.25">
      <c r="A30" s="1255" t="s">
        <v>1508</v>
      </c>
      <c r="B30" s="1251" t="s">
        <v>1509</v>
      </c>
      <c r="C30" s="1018" t="s">
        <v>1495</v>
      </c>
    </row>
    <row r="31" spans="1:3" x14ac:dyDescent="0.25">
      <c r="A31" s="1256"/>
      <c r="B31" s="1251"/>
      <c r="C31" s="1018" t="s">
        <v>1510</v>
      </c>
    </row>
    <row r="32" spans="1:3" x14ac:dyDescent="0.25">
      <c r="A32" s="1256"/>
      <c r="B32" s="1251"/>
      <c r="C32" s="1018" t="s">
        <v>1511</v>
      </c>
    </row>
    <row r="33" spans="1:3" x14ac:dyDescent="0.25">
      <c r="A33" s="1256"/>
      <c r="B33" s="1251"/>
      <c r="C33" s="1018" t="s">
        <v>1512</v>
      </c>
    </row>
    <row r="34" spans="1:3" x14ac:dyDescent="0.25">
      <c r="A34" s="1256"/>
      <c r="B34" s="1251"/>
      <c r="C34" s="1018" t="s">
        <v>1513</v>
      </c>
    </row>
    <row r="35" spans="1:3" x14ac:dyDescent="0.25">
      <c r="A35" s="1256"/>
      <c r="B35" s="1250"/>
      <c r="C35" s="1019" t="s">
        <v>1514</v>
      </c>
    </row>
    <row r="36" spans="1:3" x14ac:dyDescent="0.25">
      <c r="A36" s="1256"/>
      <c r="B36" s="1249" t="s">
        <v>1515</v>
      </c>
      <c r="C36" s="1020" t="s">
        <v>1495</v>
      </c>
    </row>
    <row r="37" spans="1:3" x14ac:dyDescent="0.25">
      <c r="A37" s="1256"/>
      <c r="B37" s="1250"/>
      <c r="C37" s="1020" t="s">
        <v>1516</v>
      </c>
    </row>
    <row r="38" spans="1:3" x14ac:dyDescent="0.25">
      <c r="A38" s="1256"/>
      <c r="B38" s="1249" t="s">
        <v>1517</v>
      </c>
      <c r="C38" s="1018" t="s">
        <v>1518</v>
      </c>
    </row>
    <row r="39" spans="1:3" x14ac:dyDescent="0.25">
      <c r="A39" s="1257"/>
      <c r="B39" s="1251"/>
      <c r="C39" s="1020" t="s">
        <v>1505</v>
      </c>
    </row>
    <row r="40" spans="1:3" x14ac:dyDescent="0.25">
      <c r="A40" s="1254"/>
      <c r="B40" s="1254"/>
      <c r="C40" s="1254"/>
    </row>
  </sheetData>
  <sheetProtection algorithmName="SHA-512" hashValue="f6Oark3BekLYMCUvHLr/s2wiwxGg2qB7670rcdH3hQIGwzQjOPpPSBDhULOEnqQrQYKmi9wmxRutf9Jfyo7MCQ==" saltValue="JaMDxvst+aQ1eWDnE+f0eA==" spinCount="100000" sheet="1" objects="1" scenarios="1"/>
  <mergeCells count="20">
    <mergeCell ref="A40:C40"/>
    <mergeCell ref="B21:B23"/>
    <mergeCell ref="A30:A39"/>
    <mergeCell ref="B30:B35"/>
    <mergeCell ref="B38:B39"/>
    <mergeCell ref="A14:A23"/>
    <mergeCell ref="A24:A29"/>
    <mergeCell ref="B24:B25"/>
    <mergeCell ref="B26:B27"/>
    <mergeCell ref="B28:B29"/>
    <mergeCell ref="A1:C1"/>
    <mergeCell ref="A2:C2"/>
    <mergeCell ref="A3:C4"/>
    <mergeCell ref="A5:C5"/>
    <mergeCell ref="B36:B37"/>
    <mergeCell ref="B14:B15"/>
    <mergeCell ref="B16:B20"/>
    <mergeCell ref="A7:A13"/>
    <mergeCell ref="B7:B10"/>
    <mergeCell ref="B11:B13"/>
  </mergeCells>
  <pageMargins left="0.7" right="0.7" top="0.75" bottom="0.75" header="0.3" footer="0.3"/>
  <pageSetup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682B-8F76-4D53-A3D0-91F5CC89248C}">
  <sheetPr codeName="Sheet45">
    <tabColor rgb="FF0080B0"/>
  </sheetPr>
  <dimension ref="A1:C79"/>
  <sheetViews>
    <sheetView zoomScaleNormal="100" workbookViewId="0">
      <selection sqref="A1:C1"/>
    </sheetView>
  </sheetViews>
  <sheetFormatPr defaultColWidth="9.140625" defaultRowHeight="15.75" x14ac:dyDescent="0.25"/>
  <cols>
    <col min="1" max="1" width="29" style="1009" customWidth="1"/>
    <col min="2" max="2" width="71" style="1021" customWidth="1"/>
    <col min="3" max="3" width="82.7109375" style="1032" customWidth="1"/>
    <col min="4" max="16384" width="9.140625" style="964"/>
  </cols>
  <sheetData>
    <row r="1" spans="1:3" x14ac:dyDescent="0.25">
      <c r="A1" s="1239" t="s">
        <v>1519</v>
      </c>
      <c r="B1" s="1240"/>
      <c r="C1" s="1240"/>
    </row>
    <row r="2" spans="1:3" ht="4.9000000000000004" customHeight="1" x14ac:dyDescent="0.25">
      <c r="A2" s="22"/>
      <c r="B2" s="807"/>
      <c r="C2" s="807"/>
    </row>
    <row r="3" spans="1:3" ht="15.6" customHeight="1" x14ac:dyDescent="0.25">
      <c r="A3" s="1246" t="s">
        <v>1520</v>
      </c>
      <c r="B3" s="1246"/>
      <c r="C3" s="1246"/>
    </row>
    <row r="4" spans="1:3" x14ac:dyDescent="0.25">
      <c r="A4" s="1247"/>
      <c r="B4" s="1247"/>
      <c r="C4" s="1247"/>
    </row>
    <row r="5" spans="1:3" x14ac:dyDescent="0.25">
      <c r="A5" s="1022" t="s">
        <v>1293</v>
      </c>
      <c r="B5" s="36"/>
      <c r="C5" s="36"/>
    </row>
    <row r="6" spans="1:3" ht="16.5" thickBot="1" x14ac:dyDescent="0.3">
      <c r="A6" s="779" t="s">
        <v>1521</v>
      </c>
      <c r="B6" s="1010" t="s">
        <v>1483</v>
      </c>
      <c r="C6" s="1011" t="s">
        <v>1522</v>
      </c>
    </row>
    <row r="7" spans="1:3" x14ac:dyDescent="0.25">
      <c r="A7" s="1226" t="s">
        <v>1523</v>
      </c>
      <c r="B7" s="1253" t="s">
        <v>1524</v>
      </c>
      <c r="C7" s="1013" t="s">
        <v>1491</v>
      </c>
    </row>
    <row r="8" spans="1:3" x14ac:dyDescent="0.25">
      <c r="A8" s="1252"/>
      <c r="B8" s="1220"/>
      <c r="C8" s="1013" t="s">
        <v>1487</v>
      </c>
    </row>
    <row r="9" spans="1:3" x14ac:dyDescent="0.25">
      <c r="A9" s="1252"/>
      <c r="B9" s="1220"/>
      <c r="C9" s="1013" t="s">
        <v>1525</v>
      </c>
    </row>
    <row r="10" spans="1:3" x14ac:dyDescent="0.25">
      <c r="A10" s="1252"/>
      <c r="B10" s="1220"/>
      <c r="C10" s="1013" t="s">
        <v>1526</v>
      </c>
    </row>
    <row r="11" spans="1:3" x14ac:dyDescent="0.25">
      <c r="A11" s="1252"/>
      <c r="B11" s="1220"/>
      <c r="C11" s="26" t="s">
        <v>1527</v>
      </c>
    </row>
    <row r="12" spans="1:3" x14ac:dyDescent="0.25">
      <c r="A12" s="1252"/>
      <c r="B12" s="1253" t="s">
        <v>1528</v>
      </c>
      <c r="C12" s="1014" t="s">
        <v>1491</v>
      </c>
    </row>
    <row r="13" spans="1:3" ht="31.5" x14ac:dyDescent="0.25">
      <c r="A13" s="1252"/>
      <c r="B13" s="1220"/>
      <c r="C13" s="1015" t="s">
        <v>1499</v>
      </c>
    </row>
    <row r="14" spans="1:3" x14ac:dyDescent="0.25">
      <c r="A14" s="1252"/>
      <c r="B14" s="1220"/>
      <c r="C14" s="1015" t="s">
        <v>1529</v>
      </c>
    </row>
    <row r="15" spans="1:3" x14ac:dyDescent="0.25">
      <c r="A15" s="1252"/>
      <c r="B15" s="1220"/>
      <c r="C15" s="1015" t="s">
        <v>1530</v>
      </c>
    </row>
    <row r="16" spans="1:3" x14ac:dyDescent="0.25">
      <c r="A16" s="1252"/>
      <c r="B16" s="1253" t="s">
        <v>1531</v>
      </c>
      <c r="C16" s="1014" t="s">
        <v>1491</v>
      </c>
    </row>
    <row r="17" spans="1:3" x14ac:dyDescent="0.25">
      <c r="A17" s="1252"/>
      <c r="B17" s="1220"/>
      <c r="C17" s="1015" t="s">
        <v>1532</v>
      </c>
    </row>
    <row r="18" spans="1:3" x14ac:dyDescent="0.25">
      <c r="A18" s="1252"/>
      <c r="B18" s="1220"/>
      <c r="C18" s="1015" t="s">
        <v>1533</v>
      </c>
    </row>
    <row r="19" spans="1:3" x14ac:dyDescent="0.25">
      <c r="A19" s="1252"/>
      <c r="B19" s="1220"/>
      <c r="C19" s="1015" t="s">
        <v>1534</v>
      </c>
    </row>
    <row r="20" spans="1:3" x14ac:dyDescent="0.25">
      <c r="A20" s="1252"/>
      <c r="B20" s="1220"/>
      <c r="C20" s="1015" t="s">
        <v>1535</v>
      </c>
    </row>
    <row r="21" spans="1:3" x14ac:dyDescent="0.25">
      <c r="A21" s="1255" t="s">
        <v>1536</v>
      </c>
      <c r="B21" s="1249" t="s">
        <v>1537</v>
      </c>
      <c r="C21" s="1016" t="s">
        <v>1538</v>
      </c>
    </row>
    <row r="22" spans="1:3" x14ac:dyDescent="0.25">
      <c r="A22" s="1256"/>
      <c r="B22" s="1251"/>
      <c r="C22" s="1018" t="s">
        <v>1539</v>
      </c>
    </row>
    <row r="23" spans="1:3" x14ac:dyDescent="0.25">
      <c r="A23" s="1256"/>
      <c r="B23" s="1251"/>
      <c r="C23" s="1018" t="s">
        <v>1540</v>
      </c>
    </row>
    <row r="24" spans="1:3" x14ac:dyDescent="0.25">
      <c r="A24" s="1256"/>
      <c r="B24" s="1251"/>
      <c r="C24" s="1018" t="s">
        <v>1530</v>
      </c>
    </row>
    <row r="25" spans="1:3" x14ac:dyDescent="0.25">
      <c r="A25" s="1256"/>
      <c r="B25" s="1251"/>
      <c r="C25" s="1018" t="s">
        <v>1541</v>
      </c>
    </row>
    <row r="26" spans="1:3" x14ac:dyDescent="0.25">
      <c r="A26" s="1256"/>
      <c r="B26" s="1251"/>
      <c r="C26" s="1018" t="s">
        <v>1542</v>
      </c>
    </row>
    <row r="27" spans="1:3" x14ac:dyDescent="0.25">
      <c r="A27" s="1256"/>
      <c r="B27" s="1251"/>
      <c r="C27" s="1024" t="s">
        <v>1543</v>
      </c>
    </row>
    <row r="28" spans="1:3" x14ac:dyDescent="0.25">
      <c r="A28" s="1256"/>
      <c r="B28" s="1251"/>
      <c r="C28" s="1024" t="s">
        <v>1544</v>
      </c>
    </row>
    <row r="29" spans="1:3" x14ac:dyDescent="0.25">
      <c r="A29" s="1256"/>
      <c r="B29" s="1251"/>
      <c r="C29" s="1024" t="s">
        <v>1545</v>
      </c>
    </row>
    <row r="30" spans="1:3" x14ac:dyDescent="0.25">
      <c r="A30" s="1256"/>
      <c r="B30" s="1251"/>
      <c r="C30" s="1024" t="s">
        <v>1546</v>
      </c>
    </row>
    <row r="31" spans="1:3" x14ac:dyDescent="0.25">
      <c r="A31" s="1256"/>
      <c r="B31" s="1250"/>
      <c r="C31" s="1025" t="s">
        <v>1547</v>
      </c>
    </row>
    <row r="32" spans="1:3" x14ac:dyDescent="0.25">
      <c r="A32" s="1256"/>
      <c r="B32" s="1249" t="s">
        <v>1548</v>
      </c>
      <c r="C32" s="1026" t="s">
        <v>1538</v>
      </c>
    </row>
    <row r="33" spans="1:3" x14ac:dyDescent="0.25">
      <c r="A33" s="1256"/>
      <c r="B33" s="1251"/>
      <c r="C33" s="1024" t="s">
        <v>1539</v>
      </c>
    </row>
    <row r="34" spans="1:3" x14ac:dyDescent="0.25">
      <c r="A34" s="1256"/>
      <c r="B34" s="1251"/>
      <c r="C34" s="1024" t="s">
        <v>1540</v>
      </c>
    </row>
    <row r="35" spans="1:3" x14ac:dyDescent="0.25">
      <c r="A35" s="1256"/>
      <c r="B35" s="1251"/>
      <c r="C35" s="1024" t="s">
        <v>1530</v>
      </c>
    </row>
    <row r="36" spans="1:3" x14ac:dyDescent="0.25">
      <c r="A36" s="1256"/>
      <c r="B36" s="1251"/>
      <c r="C36" s="1024" t="s">
        <v>1541</v>
      </c>
    </row>
    <row r="37" spans="1:3" x14ac:dyDescent="0.25">
      <c r="A37" s="1256"/>
      <c r="B37" s="1251"/>
      <c r="C37" s="1024" t="s">
        <v>1542</v>
      </c>
    </row>
    <row r="38" spans="1:3" x14ac:dyDescent="0.25">
      <c r="A38" s="1256"/>
      <c r="B38" s="1251"/>
      <c r="C38" s="1024" t="s">
        <v>1543</v>
      </c>
    </row>
    <row r="39" spans="1:3" x14ac:dyDescent="0.25">
      <c r="A39" s="1256"/>
      <c r="B39" s="1251"/>
      <c r="C39" s="1024" t="s">
        <v>1544</v>
      </c>
    </row>
    <row r="40" spans="1:3" x14ac:dyDescent="0.25">
      <c r="A40" s="1256"/>
      <c r="B40" s="1251"/>
      <c r="C40" s="1024" t="s">
        <v>1549</v>
      </c>
    </row>
    <row r="41" spans="1:3" x14ac:dyDescent="0.25">
      <c r="A41" s="1256"/>
      <c r="B41" s="1251"/>
      <c r="C41" s="1024" t="s">
        <v>1550</v>
      </c>
    </row>
    <row r="42" spans="1:3" x14ac:dyDescent="0.25">
      <c r="A42" s="1256"/>
      <c r="B42" s="1249" t="s">
        <v>1551</v>
      </c>
      <c r="C42" s="1026" t="s">
        <v>1491</v>
      </c>
    </row>
    <row r="43" spans="1:3" x14ac:dyDescent="0.25">
      <c r="A43" s="1256"/>
      <c r="B43" s="1251"/>
      <c r="C43" s="1024" t="s">
        <v>1539</v>
      </c>
    </row>
    <row r="44" spans="1:3" x14ac:dyDescent="0.25">
      <c r="A44" s="1256"/>
      <c r="B44" s="1251"/>
      <c r="C44" s="1024" t="s">
        <v>1540</v>
      </c>
    </row>
    <row r="45" spans="1:3" x14ac:dyDescent="0.25">
      <c r="A45" s="1256"/>
      <c r="B45" s="1251"/>
      <c r="C45" s="1024" t="s">
        <v>1530</v>
      </c>
    </row>
    <row r="46" spans="1:3" ht="15.6" customHeight="1" x14ac:dyDescent="0.25">
      <c r="A46" s="1256"/>
      <c r="B46" s="1249" t="s">
        <v>1552</v>
      </c>
      <c r="C46" s="1259" t="s">
        <v>1553</v>
      </c>
    </row>
    <row r="47" spans="1:3" x14ac:dyDescent="0.25">
      <c r="A47" s="1256"/>
      <c r="B47" s="1251"/>
      <c r="C47" s="1260"/>
    </row>
    <row r="48" spans="1:3" x14ac:dyDescent="0.25">
      <c r="A48" s="1017"/>
      <c r="B48" s="1250"/>
      <c r="C48" s="1028"/>
    </row>
    <row r="49" spans="1:3" ht="31.5" x14ac:dyDescent="0.25">
      <c r="A49" s="1226" t="s">
        <v>1554</v>
      </c>
      <c r="B49" s="1253" t="s">
        <v>1555</v>
      </c>
      <c r="C49" s="1029" t="s">
        <v>1504</v>
      </c>
    </row>
    <row r="50" spans="1:3" x14ac:dyDescent="0.25">
      <c r="A50" s="1252"/>
      <c r="B50" s="1220"/>
      <c r="C50" s="1030" t="s">
        <v>1539</v>
      </c>
    </row>
    <row r="51" spans="1:3" x14ac:dyDescent="0.25">
      <c r="A51" s="1252"/>
      <c r="B51" s="1220"/>
      <c r="C51" s="1030" t="s">
        <v>1540</v>
      </c>
    </row>
    <row r="52" spans="1:3" x14ac:dyDescent="0.25">
      <c r="A52" s="1252"/>
      <c r="B52" s="1258"/>
      <c r="C52" s="1031" t="s">
        <v>1530</v>
      </c>
    </row>
    <row r="53" spans="1:3" ht="31.5" x14ac:dyDescent="0.25">
      <c r="A53" s="1252"/>
      <c r="B53" s="1220" t="s">
        <v>1556</v>
      </c>
      <c r="C53" s="1030" t="s">
        <v>1504</v>
      </c>
    </row>
    <row r="54" spans="1:3" x14ac:dyDescent="0.25">
      <c r="A54" s="1252"/>
      <c r="B54" s="1220"/>
      <c r="C54" s="1030" t="s">
        <v>1557</v>
      </c>
    </row>
    <row r="55" spans="1:3" x14ac:dyDescent="0.25">
      <c r="A55" s="1252"/>
      <c r="B55" s="1220"/>
      <c r="C55" s="1030" t="s">
        <v>1492</v>
      </c>
    </row>
    <row r="56" spans="1:3" x14ac:dyDescent="0.25">
      <c r="A56" s="1252"/>
      <c r="B56" s="1220"/>
      <c r="C56" s="1030" t="s">
        <v>1530</v>
      </c>
    </row>
    <row r="57" spans="1:3" ht="31.5" x14ac:dyDescent="0.25">
      <c r="A57" s="1252"/>
      <c r="B57" s="1253" t="s">
        <v>1558</v>
      </c>
      <c r="C57" s="1029" t="s">
        <v>1504</v>
      </c>
    </row>
    <row r="58" spans="1:3" x14ac:dyDescent="0.25">
      <c r="A58" s="1252"/>
      <c r="B58" s="1220"/>
      <c r="C58" s="1030" t="s">
        <v>1559</v>
      </c>
    </row>
    <row r="59" spans="1:3" x14ac:dyDescent="0.25">
      <c r="A59" s="1252"/>
      <c r="B59" s="1220"/>
      <c r="C59" s="1030" t="s">
        <v>1492</v>
      </c>
    </row>
    <row r="60" spans="1:3" x14ac:dyDescent="0.25">
      <c r="A60" s="1252"/>
      <c r="B60" s="1220"/>
      <c r="C60" s="1030" t="s">
        <v>1560</v>
      </c>
    </row>
    <row r="61" spans="1:3" x14ac:dyDescent="0.25">
      <c r="A61" s="1252"/>
      <c r="B61" s="1220"/>
      <c r="C61" s="1030" t="s">
        <v>1535</v>
      </c>
    </row>
    <row r="62" spans="1:3" x14ac:dyDescent="0.25">
      <c r="A62" s="1252"/>
      <c r="B62" s="1220"/>
      <c r="C62" s="1030" t="s">
        <v>1561</v>
      </c>
    </row>
    <row r="63" spans="1:3" x14ac:dyDescent="0.25">
      <c r="A63" s="1252"/>
      <c r="B63" s="1220"/>
      <c r="C63" s="1030" t="s">
        <v>1562</v>
      </c>
    </row>
    <row r="64" spans="1:3" x14ac:dyDescent="0.25">
      <c r="A64" s="1252"/>
      <c r="B64" s="1220"/>
      <c r="C64" s="1030" t="s">
        <v>1563</v>
      </c>
    </row>
    <row r="65" spans="1:3" x14ac:dyDescent="0.25">
      <c r="A65" s="1252"/>
      <c r="B65" s="1220"/>
      <c r="C65" s="1030" t="s">
        <v>1564</v>
      </c>
    </row>
    <row r="66" spans="1:3" x14ac:dyDescent="0.25">
      <c r="A66" s="1252"/>
      <c r="B66" s="1220"/>
      <c r="C66" s="1030" t="s">
        <v>1565</v>
      </c>
    </row>
    <row r="67" spans="1:3" x14ac:dyDescent="0.25">
      <c r="A67" s="1252"/>
      <c r="B67" s="1220"/>
      <c r="C67" s="1030" t="s">
        <v>1566</v>
      </c>
    </row>
    <row r="68" spans="1:3" x14ac:dyDescent="0.25">
      <c r="A68" s="1252"/>
      <c r="B68" s="1220"/>
      <c r="C68" s="1030" t="s">
        <v>1567</v>
      </c>
    </row>
    <row r="69" spans="1:3" ht="47.25" x14ac:dyDescent="0.25">
      <c r="A69" s="1252"/>
      <c r="B69" s="1012" t="s">
        <v>1568</v>
      </c>
      <c r="C69" s="1014" t="s">
        <v>1504</v>
      </c>
    </row>
    <row r="70" spans="1:3" ht="15.6" customHeight="1" x14ac:dyDescent="0.25">
      <c r="A70" s="1255" t="s">
        <v>1569</v>
      </c>
      <c r="B70" s="1249" t="s">
        <v>1570</v>
      </c>
      <c r="C70" s="1027" t="s">
        <v>1553</v>
      </c>
    </row>
    <row r="71" spans="1:3" x14ac:dyDescent="0.25">
      <c r="A71" s="1256"/>
      <c r="B71" s="1251"/>
      <c r="C71" s="1018" t="s">
        <v>1571</v>
      </c>
    </row>
    <row r="72" spans="1:3" x14ac:dyDescent="0.25">
      <c r="A72" s="1256"/>
      <c r="B72" s="1250"/>
      <c r="C72" s="1018"/>
    </row>
    <row r="73" spans="1:3" x14ac:dyDescent="0.25">
      <c r="A73" s="1256"/>
      <c r="B73" s="1249" t="s">
        <v>1572</v>
      </c>
      <c r="C73" s="1016" t="s">
        <v>1553</v>
      </c>
    </row>
    <row r="74" spans="1:3" x14ac:dyDescent="0.25">
      <c r="A74" s="1256"/>
      <c r="B74" s="1251"/>
      <c r="C74" s="1018" t="s">
        <v>1571</v>
      </c>
    </row>
    <row r="75" spans="1:3" x14ac:dyDescent="0.25">
      <c r="A75" s="1256"/>
      <c r="B75" s="1249" t="s">
        <v>1573</v>
      </c>
      <c r="C75" s="1026" t="s">
        <v>1518</v>
      </c>
    </row>
    <row r="76" spans="1:3" x14ac:dyDescent="0.25">
      <c r="A76" s="1256"/>
      <c r="B76" s="1251"/>
      <c r="C76" s="1024" t="s">
        <v>1539</v>
      </c>
    </row>
    <row r="77" spans="1:3" x14ac:dyDescent="0.25">
      <c r="A77" s="1256"/>
      <c r="B77" s="1251"/>
      <c r="C77" s="1024" t="s">
        <v>1540</v>
      </c>
    </row>
    <row r="78" spans="1:3" x14ac:dyDescent="0.25">
      <c r="A78" s="1256"/>
      <c r="B78" s="1251"/>
      <c r="C78" s="1024" t="s">
        <v>1530</v>
      </c>
    </row>
    <row r="79" spans="1:3" x14ac:dyDescent="0.25">
      <c r="A79" s="1257"/>
      <c r="B79" s="1250"/>
      <c r="C79" s="1025" t="s">
        <v>1541</v>
      </c>
    </row>
  </sheetData>
  <sheetProtection algorithmName="SHA-512" hashValue="JFPzIF0sBvz9+KrdFiTi2E58BOB6N1qyG3141wxodTdQGn5qJzHSsfRrfEqrHU/R7NE4k8tT+EkGbPfvnsSviw==" saltValue="kQMs+0h9t5NyNDNvEbPyNg==" spinCount="100000" sheet="1" objects="1" scenarios="1"/>
  <mergeCells count="20">
    <mergeCell ref="B57:B68"/>
    <mergeCell ref="A1:C1"/>
    <mergeCell ref="B46:B48"/>
    <mergeCell ref="A3:C4"/>
    <mergeCell ref="B70:B72"/>
    <mergeCell ref="A21:A47"/>
    <mergeCell ref="A7:A20"/>
    <mergeCell ref="A49:A69"/>
    <mergeCell ref="C46:C47"/>
    <mergeCell ref="A70:A79"/>
    <mergeCell ref="B73:B74"/>
    <mergeCell ref="B75:B79"/>
    <mergeCell ref="B7:B11"/>
    <mergeCell ref="B12:B15"/>
    <mergeCell ref="B16:B20"/>
    <mergeCell ref="B21:B31"/>
    <mergeCell ref="B32:B41"/>
    <mergeCell ref="B42:B45"/>
    <mergeCell ref="B49:B52"/>
    <mergeCell ref="B53:B56"/>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0BF5F-C24A-4594-83A4-C15C9B994B7F}">
  <sheetPr codeName="Sheet18">
    <tabColor rgb="FF612169"/>
    <pageSetUpPr fitToPage="1"/>
  </sheetPr>
  <dimension ref="A1:F108"/>
  <sheetViews>
    <sheetView zoomScale="110" zoomScaleNormal="110" zoomScaleSheetLayoutView="130" workbookViewId="0">
      <pane ySplit="3" topLeftCell="A4" activePane="bottomLeft" state="frozen"/>
      <selection activeCell="A4" sqref="A4"/>
      <selection pane="bottomLeft" sqref="A1:XFD3"/>
    </sheetView>
  </sheetViews>
  <sheetFormatPr defaultColWidth="9.28515625" defaultRowHeight="15" x14ac:dyDescent="0.25"/>
  <cols>
    <col min="1" max="1" width="50.42578125" style="218" customWidth="1"/>
    <col min="2" max="6" width="15.28515625" style="218" customWidth="1"/>
    <col min="7" max="7" width="33.7109375" bestFit="1" customWidth="1"/>
  </cols>
  <sheetData>
    <row r="1" spans="1:6" x14ac:dyDescent="0.25">
      <c r="A1" s="53" t="s">
        <v>84</v>
      </c>
      <c r="B1" s="216"/>
      <c r="C1" s="216"/>
      <c r="D1" s="216"/>
      <c r="E1" s="216"/>
      <c r="F1" s="217"/>
    </row>
    <row r="2" spans="1:6" x14ac:dyDescent="0.25">
      <c r="A2" s="219" t="s">
        <v>110</v>
      </c>
      <c r="B2" s="220"/>
      <c r="C2" s="220"/>
      <c r="D2" s="220"/>
      <c r="E2" s="220"/>
      <c r="F2" s="221"/>
    </row>
    <row r="3" spans="1:6" ht="15.75" thickBot="1" x14ac:dyDescent="0.3">
      <c r="A3" s="62" t="s">
        <v>86</v>
      </c>
      <c r="B3" s="102">
        <v>2020</v>
      </c>
      <c r="C3" s="102">
        <v>2021</v>
      </c>
      <c r="D3" s="102">
        <v>2022</v>
      </c>
      <c r="E3" s="102">
        <v>2023</v>
      </c>
      <c r="F3" s="222">
        <v>2024</v>
      </c>
    </row>
    <row r="4" spans="1:6" x14ac:dyDescent="0.25">
      <c r="A4" s="223" t="s">
        <v>111</v>
      </c>
      <c r="B4" s="224"/>
      <c r="C4" s="224"/>
      <c r="D4" s="224"/>
      <c r="E4" s="224"/>
      <c r="F4" s="225"/>
    </row>
    <row r="5" spans="1:6" x14ac:dyDescent="0.25">
      <c r="A5" s="226" t="s">
        <v>112</v>
      </c>
      <c r="B5" s="227">
        <v>11178</v>
      </c>
      <c r="C5" s="227">
        <v>11581</v>
      </c>
      <c r="D5" s="227">
        <v>12354</v>
      </c>
      <c r="E5" s="227">
        <v>12943</v>
      </c>
      <c r="F5" s="228">
        <v>13873</v>
      </c>
    </row>
    <row r="6" spans="1:6" x14ac:dyDescent="0.25">
      <c r="A6" s="226" t="s">
        <v>113</v>
      </c>
      <c r="B6" s="227">
        <v>6578</v>
      </c>
      <c r="C6" s="227">
        <v>6130</v>
      </c>
      <c r="D6" s="227">
        <v>5897</v>
      </c>
      <c r="E6" s="227">
        <v>6444</v>
      </c>
      <c r="F6" s="228">
        <v>6606</v>
      </c>
    </row>
    <row r="7" spans="1:6" x14ac:dyDescent="0.25">
      <c r="A7" s="226" t="s">
        <v>114</v>
      </c>
      <c r="B7" s="227">
        <v>5734</v>
      </c>
      <c r="C7" s="227">
        <v>6024</v>
      </c>
      <c r="D7" s="227">
        <v>6327</v>
      </c>
      <c r="E7" s="227">
        <v>6718</v>
      </c>
      <c r="F7" s="228">
        <v>6946</v>
      </c>
    </row>
    <row r="8" spans="1:6" x14ac:dyDescent="0.25">
      <c r="A8" s="229" t="s">
        <v>115</v>
      </c>
      <c r="B8" s="227">
        <v>1159</v>
      </c>
      <c r="C8" s="227">
        <v>968</v>
      </c>
      <c r="D8" s="227">
        <v>1000</v>
      </c>
      <c r="E8" s="227">
        <v>1057</v>
      </c>
      <c r="F8" s="228">
        <v>1073</v>
      </c>
    </row>
    <row r="9" spans="1:6" x14ac:dyDescent="0.25">
      <c r="A9" s="230" t="s">
        <v>116</v>
      </c>
      <c r="B9" s="231">
        <v>24649</v>
      </c>
      <c r="C9" s="231">
        <v>24703</v>
      </c>
      <c r="D9" s="231">
        <v>25578</v>
      </c>
      <c r="E9" s="231">
        <v>27162</v>
      </c>
      <c r="F9" s="232">
        <v>28498</v>
      </c>
    </row>
    <row r="10" spans="1:6" x14ac:dyDescent="0.25">
      <c r="A10" s="233" t="s">
        <v>117</v>
      </c>
      <c r="B10" s="234"/>
      <c r="C10" s="234"/>
      <c r="D10" s="234"/>
      <c r="E10" s="234"/>
      <c r="F10" s="235"/>
    </row>
    <row r="11" spans="1:6" x14ac:dyDescent="0.25">
      <c r="A11" s="226" t="s">
        <v>112</v>
      </c>
      <c r="B11" s="227">
        <v>8830</v>
      </c>
      <c r="C11" s="227">
        <v>13540</v>
      </c>
      <c r="D11" s="227">
        <v>16597</v>
      </c>
      <c r="E11" s="227">
        <v>20088</v>
      </c>
      <c r="F11" s="228">
        <v>25483</v>
      </c>
    </row>
    <row r="12" spans="1:6" x14ac:dyDescent="0.25">
      <c r="A12" s="226" t="s">
        <v>118</v>
      </c>
      <c r="B12" s="236">
        <v>20777</v>
      </c>
      <c r="C12" s="236">
        <v>22113</v>
      </c>
      <c r="D12" s="236">
        <v>23467</v>
      </c>
      <c r="E12" s="237">
        <v>55967</v>
      </c>
      <c r="F12" s="228">
        <v>32242</v>
      </c>
    </row>
    <row r="13" spans="1:6" x14ac:dyDescent="0.25">
      <c r="A13" s="226" t="s">
        <v>114</v>
      </c>
      <c r="B13" s="227">
        <v>3428</v>
      </c>
      <c r="C13" s="227">
        <v>6125</v>
      </c>
      <c r="D13" s="227">
        <v>6447</v>
      </c>
      <c r="E13" s="227">
        <v>6756</v>
      </c>
      <c r="F13" s="228">
        <v>6241</v>
      </c>
    </row>
    <row r="14" spans="1:6" x14ac:dyDescent="0.25">
      <c r="A14" s="229" t="s">
        <v>115</v>
      </c>
      <c r="B14" s="227">
        <v>2235</v>
      </c>
      <c r="C14" s="227">
        <v>2141</v>
      </c>
      <c r="D14" s="227">
        <v>2355</v>
      </c>
      <c r="E14" s="227">
        <v>2512</v>
      </c>
      <c r="F14" s="228">
        <v>1729</v>
      </c>
    </row>
    <row r="15" spans="1:6" x14ac:dyDescent="0.25">
      <c r="A15" s="230" t="s">
        <v>119</v>
      </c>
      <c r="B15" s="231">
        <v>35270</v>
      </c>
      <c r="C15" s="231">
        <v>43919</v>
      </c>
      <c r="D15" s="231">
        <v>48866</v>
      </c>
      <c r="E15" s="231">
        <v>85323</v>
      </c>
      <c r="F15" s="232">
        <v>65695</v>
      </c>
    </row>
    <row r="16" spans="1:6" x14ac:dyDescent="0.25">
      <c r="A16" s="240" t="s">
        <v>120</v>
      </c>
      <c r="B16" s="241"/>
      <c r="C16" s="241"/>
      <c r="D16" s="241"/>
      <c r="E16" s="241"/>
      <c r="F16" s="242"/>
    </row>
    <row r="17" spans="1:6" x14ac:dyDescent="0.25">
      <c r="A17" s="226" t="s">
        <v>112</v>
      </c>
      <c r="B17" s="243">
        <v>0</v>
      </c>
      <c r="C17" s="243">
        <v>0</v>
      </c>
      <c r="D17" s="243">
        <v>0</v>
      </c>
      <c r="E17" s="243">
        <v>0</v>
      </c>
      <c r="F17" s="244">
        <v>0</v>
      </c>
    </row>
    <row r="18" spans="1:6" x14ac:dyDescent="0.25">
      <c r="A18" s="226" t="s">
        <v>113</v>
      </c>
      <c r="B18" s="243">
        <v>0.50800000000000001</v>
      </c>
      <c r="C18" s="243">
        <v>0.48699999999999999</v>
      </c>
      <c r="D18" s="243">
        <v>0.46800000000000003</v>
      </c>
      <c r="E18" s="243">
        <v>0.46700000000000003</v>
      </c>
      <c r="F18" s="244">
        <v>0.43</v>
      </c>
    </row>
    <row r="19" spans="1:6" x14ac:dyDescent="0.25">
      <c r="A19" s="226" t="s">
        <v>114</v>
      </c>
      <c r="B19" s="243">
        <v>0.66100000000000003</v>
      </c>
      <c r="C19" s="243">
        <v>0.65900000000000003</v>
      </c>
      <c r="D19" s="243">
        <v>0.66500000000000004</v>
      </c>
      <c r="E19" s="243">
        <v>0.65</v>
      </c>
      <c r="F19" s="244">
        <v>0.64</v>
      </c>
    </row>
    <row r="20" spans="1:6" x14ac:dyDescent="0.25">
      <c r="A20" s="229" t="s">
        <v>115</v>
      </c>
      <c r="B20" s="243">
        <v>0.66700000000000004</v>
      </c>
      <c r="C20" s="243">
        <v>0.63200000000000001</v>
      </c>
      <c r="D20" s="243">
        <v>0.60299999999999998</v>
      </c>
      <c r="E20" s="243">
        <v>0.58099999999999996</v>
      </c>
      <c r="F20" s="244">
        <v>0.53</v>
      </c>
    </row>
    <row r="21" spans="1:6" x14ac:dyDescent="0.25">
      <c r="A21" s="230" t="s">
        <v>121</v>
      </c>
      <c r="B21" s="245">
        <v>0.32100000000000001</v>
      </c>
      <c r="C21" s="245">
        <v>0.30599999999999999</v>
      </c>
      <c r="D21" s="245">
        <v>0.29599999999999999</v>
      </c>
      <c r="E21" s="245">
        <v>0.29399999999999998</v>
      </c>
      <c r="F21" s="246">
        <v>0.28000000000000003</v>
      </c>
    </row>
    <row r="22" spans="1:6" x14ac:dyDescent="0.25">
      <c r="A22" s="290" t="s">
        <v>122</v>
      </c>
      <c r="B22" s="288"/>
      <c r="C22" s="288"/>
      <c r="D22" s="288"/>
      <c r="E22" s="288"/>
      <c r="F22" s="289"/>
    </row>
    <row r="23" spans="1:6" x14ac:dyDescent="0.25">
      <c r="A23" s="240" t="s">
        <v>123</v>
      </c>
      <c r="B23" s="249"/>
      <c r="C23" s="249"/>
      <c r="D23" s="249"/>
      <c r="E23" s="249"/>
      <c r="F23" s="250"/>
    </row>
    <row r="24" spans="1:6" x14ac:dyDescent="0.25">
      <c r="A24" s="226" t="s">
        <v>124</v>
      </c>
      <c r="B24" s="251">
        <v>24563</v>
      </c>
      <c r="C24" s="251">
        <v>24622</v>
      </c>
      <c r="D24" s="251">
        <v>25463</v>
      </c>
      <c r="E24" s="251">
        <v>27043</v>
      </c>
      <c r="F24" s="252">
        <v>28396</v>
      </c>
    </row>
    <row r="25" spans="1:6" x14ac:dyDescent="0.25">
      <c r="A25" s="226" t="s">
        <v>125</v>
      </c>
      <c r="B25" s="251">
        <v>86</v>
      </c>
      <c r="C25" s="251">
        <v>81</v>
      </c>
      <c r="D25" s="251">
        <v>115</v>
      </c>
      <c r="E25" s="251">
        <v>119</v>
      </c>
      <c r="F25" s="252">
        <v>102</v>
      </c>
    </row>
    <row r="26" spans="1:6" x14ac:dyDescent="0.25">
      <c r="A26" s="240" t="s">
        <v>126</v>
      </c>
      <c r="B26" s="249"/>
      <c r="C26" s="249"/>
      <c r="D26" s="249"/>
      <c r="E26" s="249"/>
      <c r="F26" s="250"/>
    </row>
    <row r="27" spans="1:6" x14ac:dyDescent="0.25">
      <c r="A27" s="226" t="s">
        <v>127</v>
      </c>
      <c r="B27" s="253">
        <v>31</v>
      </c>
      <c r="C27" s="253">
        <v>33</v>
      </c>
      <c r="D27" s="253">
        <v>36</v>
      </c>
      <c r="E27" s="253">
        <v>37</v>
      </c>
      <c r="F27" s="254">
        <v>37</v>
      </c>
    </row>
    <row r="28" spans="1:6" x14ac:dyDescent="0.25">
      <c r="A28" s="226" t="s">
        <v>128</v>
      </c>
      <c r="B28" s="253">
        <v>2403</v>
      </c>
      <c r="C28" s="253">
        <v>2449</v>
      </c>
      <c r="D28" s="253">
        <v>2598</v>
      </c>
      <c r="E28" s="253">
        <v>2726</v>
      </c>
      <c r="F28" s="254">
        <v>2789</v>
      </c>
    </row>
    <row r="29" spans="1:6" x14ac:dyDescent="0.25">
      <c r="A29" s="226" t="s">
        <v>129</v>
      </c>
      <c r="B29" s="253">
        <v>22215</v>
      </c>
      <c r="C29" s="253">
        <v>22221</v>
      </c>
      <c r="D29" s="253">
        <v>22944</v>
      </c>
      <c r="E29" s="253">
        <v>24399</v>
      </c>
      <c r="F29" s="254">
        <v>25672</v>
      </c>
    </row>
    <row r="30" spans="1:6" x14ac:dyDescent="0.25">
      <c r="A30" s="240" t="s">
        <v>130</v>
      </c>
      <c r="B30" s="249"/>
      <c r="C30" s="249"/>
      <c r="D30" s="249"/>
      <c r="E30" s="249"/>
      <c r="F30" s="250"/>
    </row>
    <row r="31" spans="1:6" x14ac:dyDescent="0.25">
      <c r="A31" s="226" t="s">
        <v>131</v>
      </c>
      <c r="B31" s="247">
        <v>0.11793581889731836</v>
      </c>
      <c r="C31" s="247">
        <v>0.11978302230498319</v>
      </c>
      <c r="D31" s="247">
        <v>0.12545937915396044</v>
      </c>
      <c r="E31" s="247">
        <v>0.15</v>
      </c>
      <c r="F31" s="248">
        <v>0.16</v>
      </c>
    </row>
    <row r="32" spans="1:6" x14ac:dyDescent="0.25">
      <c r="A32" s="226" t="s">
        <v>132</v>
      </c>
      <c r="B32" s="247">
        <v>0.66444886202280007</v>
      </c>
      <c r="C32" s="247">
        <v>0.65392867263085452</v>
      </c>
      <c r="D32" s="247">
        <v>0.643169911642818</v>
      </c>
      <c r="E32" s="247">
        <v>0.62</v>
      </c>
      <c r="F32" s="248">
        <v>0.62</v>
      </c>
    </row>
    <row r="33" spans="1:6" x14ac:dyDescent="0.25">
      <c r="A33" s="226" t="s">
        <v>133</v>
      </c>
      <c r="B33" s="247">
        <v>0.21761531907988155</v>
      </c>
      <c r="C33" s="247">
        <v>0.22628830506416225</v>
      </c>
      <c r="D33" s="247">
        <v>0.23137070920322153</v>
      </c>
      <c r="E33" s="247">
        <v>0.23</v>
      </c>
      <c r="F33" s="248">
        <v>0.23</v>
      </c>
    </row>
    <row r="34" spans="1:6" x14ac:dyDescent="0.25">
      <c r="A34" s="240" t="s">
        <v>134</v>
      </c>
      <c r="B34" s="249"/>
      <c r="C34" s="249"/>
      <c r="D34" s="249"/>
      <c r="E34" s="249"/>
      <c r="F34" s="250"/>
    </row>
    <row r="35" spans="1:6" x14ac:dyDescent="0.25">
      <c r="A35" s="226" t="s">
        <v>135</v>
      </c>
      <c r="B35" s="247">
        <v>0.99018215749117611</v>
      </c>
      <c r="C35" s="247">
        <v>0.9909322754321338</v>
      </c>
      <c r="D35" s="247">
        <v>0.99053874423332555</v>
      </c>
      <c r="E35" s="247">
        <v>0.98899999999999999</v>
      </c>
      <c r="F35" s="248">
        <v>0.99</v>
      </c>
    </row>
    <row r="36" spans="1:6" x14ac:dyDescent="0.25">
      <c r="A36" s="255" t="s">
        <v>136</v>
      </c>
      <c r="B36" s="256">
        <v>9.8178425088238878E-3</v>
      </c>
      <c r="C36" s="256">
        <v>9.0677245678662515E-3</v>
      </c>
      <c r="D36" s="256">
        <v>9.4612557666744861E-3</v>
      </c>
      <c r="E36" s="256">
        <v>1.0999999999999999E-2</v>
      </c>
      <c r="F36" s="257">
        <v>0.01</v>
      </c>
    </row>
    <row r="37" spans="1:6" x14ac:dyDescent="0.25">
      <c r="A37" s="240" t="s">
        <v>137</v>
      </c>
      <c r="B37" s="258"/>
      <c r="C37" s="258"/>
      <c r="D37" s="258"/>
      <c r="E37" s="258"/>
      <c r="F37" s="259"/>
    </row>
    <row r="38" spans="1:6" x14ac:dyDescent="0.25">
      <c r="A38" s="226" t="s">
        <v>138</v>
      </c>
      <c r="B38" s="260">
        <v>0.53400000000000003</v>
      </c>
      <c r="C38" s="260">
        <v>0.52400000000000002</v>
      </c>
      <c r="D38" s="260">
        <v>0.51200000000000001</v>
      </c>
      <c r="E38" s="260">
        <v>0.498</v>
      </c>
      <c r="F38" s="261">
        <v>0.48</v>
      </c>
    </row>
    <row r="39" spans="1:6" x14ac:dyDescent="0.25">
      <c r="A39" s="226" t="s">
        <v>139</v>
      </c>
      <c r="B39" s="260">
        <v>0.39500000000000002</v>
      </c>
      <c r="C39" s="260">
        <v>0.4</v>
      </c>
      <c r="D39" s="260">
        <v>0.40699999999999997</v>
      </c>
      <c r="E39" s="260">
        <v>0.41499999999999998</v>
      </c>
      <c r="F39" s="261">
        <v>0.42</v>
      </c>
    </row>
    <row r="40" spans="1:6" x14ac:dyDescent="0.25">
      <c r="A40" s="226" t="s">
        <v>140</v>
      </c>
      <c r="B40" s="260">
        <v>3.7999999999999999E-2</v>
      </c>
      <c r="C40" s="260">
        <v>0.04</v>
      </c>
      <c r="D40" s="260">
        <v>4.2000000000000003E-2</v>
      </c>
      <c r="E40" s="260">
        <v>4.2000000000000003E-2</v>
      </c>
      <c r="F40" s="261">
        <v>0.05</v>
      </c>
    </row>
    <row r="41" spans="1:6" x14ac:dyDescent="0.25">
      <c r="A41" s="226" t="s">
        <v>141</v>
      </c>
      <c r="B41" s="260">
        <v>1.4E-2</v>
      </c>
      <c r="C41" s="260">
        <v>1.4E-2</v>
      </c>
      <c r="D41" s="260">
        <v>1.2999999999999999E-2</v>
      </c>
      <c r="E41" s="260">
        <v>1.4E-2</v>
      </c>
      <c r="F41" s="261">
        <v>0.02</v>
      </c>
    </row>
    <row r="42" spans="1:6" x14ac:dyDescent="0.25">
      <c r="A42" s="226" t="s">
        <v>142</v>
      </c>
      <c r="B42" s="260">
        <v>1.4E-2</v>
      </c>
      <c r="C42" s="260">
        <v>1.4E-2</v>
      </c>
      <c r="D42" s="260">
        <v>1.4999999999999999E-2</v>
      </c>
      <c r="E42" s="260">
        <v>1.7000000000000001E-2</v>
      </c>
      <c r="F42" s="261">
        <v>0.02</v>
      </c>
    </row>
    <row r="43" spans="1:6" x14ac:dyDescent="0.25">
      <c r="A43" s="226" t="s">
        <v>143</v>
      </c>
      <c r="B43" s="260">
        <v>3.0000000000000001E-3</v>
      </c>
      <c r="C43" s="260">
        <v>2E-3</v>
      </c>
      <c r="D43" s="260">
        <v>2E-3</v>
      </c>
      <c r="E43" s="260">
        <v>3.0000000000000001E-3</v>
      </c>
      <c r="F43" s="261">
        <v>0</v>
      </c>
    </row>
    <row r="44" spans="1:6" x14ac:dyDescent="0.25">
      <c r="A44" s="226" t="s">
        <v>144</v>
      </c>
      <c r="B44" s="260">
        <v>3.0000000000000001E-3</v>
      </c>
      <c r="C44" s="260">
        <v>5.0000000000000001E-3</v>
      </c>
      <c r="D44" s="260">
        <v>8.0000000000000002E-3</v>
      </c>
      <c r="E44" s="260">
        <v>8.9999999999999993E-3</v>
      </c>
      <c r="F44" s="261">
        <v>0.01</v>
      </c>
    </row>
    <row r="45" spans="1:6" x14ac:dyDescent="0.25">
      <c r="A45" s="226" t="s">
        <v>145</v>
      </c>
      <c r="B45" s="260">
        <v>0</v>
      </c>
      <c r="C45" s="260">
        <v>0</v>
      </c>
      <c r="D45" s="260">
        <v>0</v>
      </c>
      <c r="E45" s="260">
        <v>1E-3</v>
      </c>
      <c r="F45" s="261">
        <v>0</v>
      </c>
    </row>
    <row r="46" spans="1:6" x14ac:dyDescent="0.25">
      <c r="A46" s="240" t="s">
        <v>146</v>
      </c>
      <c r="B46" s="249"/>
      <c r="C46" s="249"/>
      <c r="D46" s="249"/>
      <c r="E46" s="249"/>
      <c r="F46" s="250"/>
    </row>
    <row r="47" spans="1:6" x14ac:dyDescent="0.25">
      <c r="A47" s="226" t="s">
        <v>147</v>
      </c>
      <c r="B47" s="262">
        <v>0.97399999999999998</v>
      </c>
      <c r="C47" s="262">
        <v>0.97300000000000009</v>
      </c>
      <c r="D47" s="262">
        <v>0.97100000000000009</v>
      </c>
      <c r="E47" s="262">
        <v>0.96799999999999997</v>
      </c>
      <c r="F47" s="263">
        <v>0.97</v>
      </c>
    </row>
    <row r="48" spans="1:6" x14ac:dyDescent="0.25">
      <c r="A48" s="275" t="s">
        <v>148</v>
      </c>
      <c r="B48" s="928">
        <v>0.42</v>
      </c>
      <c r="C48" s="928">
        <v>0.43</v>
      </c>
      <c r="D48" s="928">
        <v>0.43</v>
      </c>
      <c r="E48" s="928">
        <v>0.43</v>
      </c>
      <c r="F48" s="929">
        <v>0.42</v>
      </c>
    </row>
    <row r="49" spans="1:6" x14ac:dyDescent="0.25">
      <c r="A49" s="240" t="s">
        <v>149</v>
      </c>
      <c r="B49" s="249"/>
      <c r="C49" s="249"/>
      <c r="D49" s="249"/>
      <c r="E49" s="249"/>
      <c r="F49" s="250"/>
    </row>
    <row r="50" spans="1:6" x14ac:dyDescent="0.25">
      <c r="A50" s="226" t="s">
        <v>150</v>
      </c>
      <c r="B50" s="264">
        <v>0.18285918769010556</v>
      </c>
      <c r="C50" s="264">
        <v>0.19177963906398413</v>
      </c>
      <c r="D50" s="264">
        <v>0.20195887971507204</v>
      </c>
      <c r="E50" s="264">
        <v>0.20599999999999999</v>
      </c>
      <c r="F50" s="265">
        <v>0.20799999999999999</v>
      </c>
    </row>
    <row r="51" spans="1:6" x14ac:dyDescent="0.25">
      <c r="A51" s="226" t="s">
        <v>113</v>
      </c>
      <c r="B51" s="264">
        <v>7.2514442079659472E-2</v>
      </c>
      <c r="C51" s="264">
        <v>7.5367047308319737E-2</v>
      </c>
      <c r="D51" s="264">
        <v>7.9192809903340683E-2</v>
      </c>
      <c r="E51" s="264">
        <v>8.8999999999999996E-2</v>
      </c>
      <c r="F51" s="265">
        <v>9.5000000000000001E-2</v>
      </c>
    </row>
    <row r="52" spans="1:6" x14ac:dyDescent="0.25">
      <c r="A52" s="226" t="s">
        <v>151</v>
      </c>
      <c r="B52" s="264">
        <v>5.8333333333333334E-2</v>
      </c>
      <c r="C52" s="264">
        <v>5.9813084112149535E-2</v>
      </c>
      <c r="D52" s="264">
        <v>5.9385804352247308E-2</v>
      </c>
      <c r="E52" s="264">
        <v>6.4000000000000001E-2</v>
      </c>
      <c r="F52" s="265">
        <v>6.9000000000000006E-2</v>
      </c>
    </row>
    <row r="53" spans="1:6" x14ac:dyDescent="0.25">
      <c r="A53" s="226" t="s">
        <v>152</v>
      </c>
      <c r="B53" s="264">
        <v>0.10920770877944326</v>
      </c>
      <c r="C53" s="264">
        <v>0.14061207609594706</v>
      </c>
      <c r="D53" s="264">
        <v>0.13617021276595745</v>
      </c>
      <c r="E53" s="264">
        <v>0.16900000000000001</v>
      </c>
      <c r="F53" s="265">
        <v>0.157</v>
      </c>
    </row>
    <row r="54" spans="1:6" x14ac:dyDescent="0.25">
      <c r="A54" s="255" t="s">
        <v>115</v>
      </c>
      <c r="B54" s="936">
        <v>0.18550474547023296</v>
      </c>
      <c r="C54" s="264">
        <v>0.17045454545454544</v>
      </c>
      <c r="D54" s="264">
        <v>0.17399999999999999</v>
      </c>
      <c r="E54" s="264">
        <v>0.184</v>
      </c>
      <c r="F54" s="265">
        <v>0.189</v>
      </c>
    </row>
    <row r="55" spans="1:6" x14ac:dyDescent="0.25">
      <c r="A55" s="240" t="s">
        <v>153</v>
      </c>
      <c r="B55" s="249"/>
      <c r="C55" s="249"/>
      <c r="D55" s="249"/>
      <c r="E55" s="249"/>
      <c r="F55" s="250"/>
    </row>
    <row r="56" spans="1:6" x14ac:dyDescent="0.25">
      <c r="A56" s="268" t="s">
        <v>154</v>
      </c>
      <c r="B56" s="269">
        <v>0.33333333333333331</v>
      </c>
      <c r="C56" s="269">
        <v>0.36363636363636365</v>
      </c>
      <c r="D56" s="269">
        <v>0.36399999999999999</v>
      </c>
      <c r="E56" s="269">
        <v>0.41699999999999998</v>
      </c>
      <c r="F56" s="270">
        <v>0.41699999999999998</v>
      </c>
    </row>
    <row r="57" spans="1:6" x14ac:dyDescent="0.25">
      <c r="A57" s="226" t="s">
        <v>127</v>
      </c>
      <c r="B57" s="264">
        <v>0.19354838709677419</v>
      </c>
      <c r="C57" s="264">
        <v>0.21212121212121213</v>
      </c>
      <c r="D57" s="264">
        <v>0.22222222222222221</v>
      </c>
      <c r="E57" s="264">
        <v>0.189</v>
      </c>
      <c r="F57" s="265">
        <v>0.24299999999999999</v>
      </c>
    </row>
    <row r="58" spans="1:6" x14ac:dyDescent="0.25">
      <c r="A58" s="226" t="s">
        <v>128</v>
      </c>
      <c r="B58" s="264">
        <v>0.12442779858510196</v>
      </c>
      <c r="C58" s="264">
        <v>0.12127398938342181</v>
      </c>
      <c r="D58" s="264">
        <v>0.1216320246343341</v>
      </c>
      <c r="E58" s="264">
        <v>0.123</v>
      </c>
      <c r="F58" s="265">
        <v>0.128</v>
      </c>
    </row>
    <row r="59" spans="1:6" x14ac:dyDescent="0.25">
      <c r="A59" s="229" t="s">
        <v>129</v>
      </c>
      <c r="B59" s="264">
        <v>0.12657943252844103</v>
      </c>
      <c r="C59" s="264">
        <v>0.13566414686825054</v>
      </c>
      <c r="D59" s="264">
        <v>0.14365411436541142</v>
      </c>
      <c r="E59" s="264">
        <v>0.15</v>
      </c>
      <c r="F59" s="265">
        <v>0.154</v>
      </c>
    </row>
    <row r="60" spans="1:6" x14ac:dyDescent="0.25">
      <c r="A60" s="230" t="s">
        <v>155</v>
      </c>
      <c r="B60" s="266">
        <v>0.12649600389468132</v>
      </c>
      <c r="C60" s="266">
        <v>0.133829899202526</v>
      </c>
      <c r="D60" s="266">
        <v>0.14152787551802329</v>
      </c>
      <c r="E60" s="266">
        <v>0.14799999999999999</v>
      </c>
      <c r="F60" s="267">
        <v>0.152</v>
      </c>
    </row>
    <row r="61" spans="1:6" x14ac:dyDescent="0.25">
      <c r="A61" s="290" t="s">
        <v>156</v>
      </c>
      <c r="B61" s="291"/>
      <c r="C61" s="291"/>
      <c r="D61" s="291"/>
      <c r="E61" s="291"/>
      <c r="F61" s="292"/>
    </row>
    <row r="62" spans="1:6" x14ac:dyDescent="0.25">
      <c r="A62" s="273" t="s">
        <v>157</v>
      </c>
      <c r="B62" s="249"/>
      <c r="C62" s="249"/>
      <c r="D62" s="249"/>
      <c r="E62" s="249"/>
      <c r="F62" s="250"/>
    </row>
    <row r="63" spans="1:6" x14ac:dyDescent="0.25">
      <c r="A63" s="268" t="s">
        <v>150</v>
      </c>
      <c r="B63" s="227">
        <v>849</v>
      </c>
      <c r="C63" s="227">
        <v>1934</v>
      </c>
      <c r="D63" s="227">
        <v>2338</v>
      </c>
      <c r="E63" s="227">
        <v>2251</v>
      </c>
      <c r="F63" s="228">
        <v>2650</v>
      </c>
    </row>
    <row r="64" spans="1:6" x14ac:dyDescent="0.25">
      <c r="A64" s="268" t="s">
        <v>113</v>
      </c>
      <c r="B64" s="227">
        <v>23</v>
      </c>
      <c r="C64" s="227">
        <v>21</v>
      </c>
      <c r="D64" s="274">
        <v>35</v>
      </c>
      <c r="E64" s="274">
        <v>867</v>
      </c>
      <c r="F64" s="228">
        <v>584</v>
      </c>
    </row>
    <row r="65" spans="1:6" x14ac:dyDescent="0.25">
      <c r="A65" s="268" t="s">
        <v>151</v>
      </c>
      <c r="B65" s="227">
        <v>194</v>
      </c>
      <c r="C65" s="227">
        <v>135</v>
      </c>
      <c r="D65" s="227">
        <v>267</v>
      </c>
      <c r="E65" s="227">
        <v>440</v>
      </c>
      <c r="F65" s="228">
        <v>302</v>
      </c>
    </row>
    <row r="66" spans="1:6" x14ac:dyDescent="0.25">
      <c r="A66" s="268" t="s">
        <v>152</v>
      </c>
      <c r="B66" s="227">
        <v>18</v>
      </c>
      <c r="C66" s="227">
        <v>53</v>
      </c>
      <c r="D66" s="227">
        <v>207</v>
      </c>
      <c r="E66" s="227">
        <v>26</v>
      </c>
      <c r="F66" s="228">
        <v>33</v>
      </c>
    </row>
    <row r="67" spans="1:6" x14ac:dyDescent="0.25">
      <c r="A67" s="275" t="s">
        <v>115</v>
      </c>
      <c r="B67" s="276">
        <v>20</v>
      </c>
      <c r="C67" s="276">
        <v>33</v>
      </c>
      <c r="D67" s="276">
        <v>51</v>
      </c>
      <c r="E67" s="276">
        <v>51</v>
      </c>
      <c r="F67" s="277">
        <v>57</v>
      </c>
    </row>
    <row r="68" spans="1:6" x14ac:dyDescent="0.25">
      <c r="A68" s="273" t="s">
        <v>158</v>
      </c>
      <c r="B68" s="249"/>
      <c r="C68" s="249"/>
      <c r="D68" s="249"/>
      <c r="E68" s="249"/>
      <c r="F68" s="250"/>
    </row>
    <row r="69" spans="1:6" x14ac:dyDescent="0.25">
      <c r="A69" s="226" t="s">
        <v>131</v>
      </c>
      <c r="B69" s="227">
        <v>539</v>
      </c>
      <c r="C69" s="227">
        <v>1016</v>
      </c>
      <c r="D69" s="236">
        <v>1180</v>
      </c>
      <c r="E69" s="236">
        <v>1642</v>
      </c>
      <c r="F69" s="228">
        <v>1588</v>
      </c>
    </row>
    <row r="70" spans="1:6" x14ac:dyDescent="0.25">
      <c r="A70" s="226" t="s">
        <v>132</v>
      </c>
      <c r="B70" s="227">
        <v>455</v>
      </c>
      <c r="C70" s="227">
        <v>942</v>
      </c>
      <c r="D70" s="236">
        <v>1420</v>
      </c>
      <c r="E70" s="236">
        <v>1738</v>
      </c>
      <c r="F70" s="228">
        <v>1715</v>
      </c>
    </row>
    <row r="71" spans="1:6" x14ac:dyDescent="0.25">
      <c r="A71" s="226" t="s">
        <v>133</v>
      </c>
      <c r="B71" s="227">
        <v>110</v>
      </c>
      <c r="C71" s="227">
        <v>218</v>
      </c>
      <c r="D71" s="236">
        <v>298</v>
      </c>
      <c r="E71" s="236">
        <v>255</v>
      </c>
      <c r="F71" s="228">
        <v>323</v>
      </c>
    </row>
    <row r="72" spans="1:6" x14ac:dyDescent="0.25">
      <c r="A72" s="278" t="s">
        <v>159</v>
      </c>
      <c r="B72" s="279">
        <v>1104</v>
      </c>
      <c r="C72" s="279">
        <v>2176</v>
      </c>
      <c r="D72" s="279">
        <v>2898</v>
      </c>
      <c r="E72" s="279">
        <v>3635</v>
      </c>
      <c r="F72" s="280">
        <v>3626</v>
      </c>
    </row>
    <row r="73" spans="1:6" x14ac:dyDescent="0.25">
      <c r="A73" s="273" t="s">
        <v>160</v>
      </c>
      <c r="B73" s="249"/>
      <c r="C73" s="249"/>
      <c r="D73" s="249"/>
      <c r="E73" s="249"/>
      <c r="F73" s="250"/>
    </row>
    <row r="74" spans="1:6" x14ac:dyDescent="0.25">
      <c r="A74" s="226" t="s">
        <v>161</v>
      </c>
      <c r="B74" s="227">
        <v>860</v>
      </c>
      <c r="C74" s="227">
        <v>1697</v>
      </c>
      <c r="D74" s="236">
        <v>2238</v>
      </c>
      <c r="E74" s="236">
        <v>2923</v>
      </c>
      <c r="F74" s="228">
        <v>2888</v>
      </c>
    </row>
    <row r="75" spans="1:6" x14ac:dyDescent="0.25">
      <c r="A75" s="226" t="s">
        <v>162</v>
      </c>
      <c r="B75" s="227">
        <v>244</v>
      </c>
      <c r="C75" s="227">
        <v>479</v>
      </c>
      <c r="D75" s="236">
        <v>660</v>
      </c>
      <c r="E75" s="236">
        <v>710</v>
      </c>
      <c r="F75" s="228">
        <v>737</v>
      </c>
    </row>
    <row r="76" spans="1:6" x14ac:dyDescent="0.25">
      <c r="A76" s="240" t="s">
        <v>163</v>
      </c>
      <c r="B76" s="249"/>
      <c r="C76" s="249"/>
      <c r="D76" s="249"/>
      <c r="E76" s="249"/>
      <c r="F76" s="250"/>
    </row>
    <row r="77" spans="1:6" x14ac:dyDescent="0.25">
      <c r="A77" s="226" t="s">
        <v>150</v>
      </c>
      <c r="B77" s="247">
        <v>0.2</v>
      </c>
      <c r="C77" s="247">
        <v>0.14000000000000001</v>
      </c>
      <c r="D77" s="247">
        <v>0.14000000000000001</v>
      </c>
      <c r="E77" s="247">
        <v>0.14000000000000001</v>
      </c>
      <c r="F77" s="248">
        <v>0.13600000000000001</v>
      </c>
    </row>
    <row r="78" spans="1:6" x14ac:dyDescent="0.25">
      <c r="A78" s="226" t="s">
        <v>113</v>
      </c>
      <c r="B78" s="247">
        <v>0.05</v>
      </c>
      <c r="C78" s="247">
        <v>7.0000000000000007E-2</v>
      </c>
      <c r="D78" s="247">
        <v>7.0000000000000007E-2</v>
      </c>
      <c r="E78" s="247">
        <v>7.0000000000000007E-2</v>
      </c>
      <c r="F78" s="248">
        <v>6.5000000000000002E-2</v>
      </c>
    </row>
    <row r="79" spans="1:6" x14ac:dyDescent="0.25">
      <c r="A79" s="226" t="s">
        <v>151</v>
      </c>
      <c r="B79" s="247">
        <v>0.13</v>
      </c>
      <c r="C79" s="247">
        <v>0.03</v>
      </c>
      <c r="D79" s="247">
        <v>0.02</v>
      </c>
      <c r="E79" s="247">
        <v>0.03</v>
      </c>
      <c r="F79" s="248">
        <v>3.3000000000000002E-2</v>
      </c>
    </row>
    <row r="80" spans="1:6" x14ac:dyDescent="0.25">
      <c r="A80" s="226" t="s">
        <v>152</v>
      </c>
      <c r="B80" s="247">
        <v>0.24</v>
      </c>
      <c r="C80" s="247">
        <v>0.06</v>
      </c>
      <c r="D80" s="247">
        <v>0.08</v>
      </c>
      <c r="E80" s="247">
        <v>0.12</v>
      </c>
      <c r="F80" s="248">
        <v>5.5E-2</v>
      </c>
    </row>
    <row r="81" spans="1:6" x14ac:dyDescent="0.25">
      <c r="A81" s="226" t="s">
        <v>115</v>
      </c>
      <c r="B81" s="247">
        <v>0.13</v>
      </c>
      <c r="C81" s="247">
        <v>7.0000000000000007E-2</v>
      </c>
      <c r="D81" s="247">
        <v>0.03</v>
      </c>
      <c r="E81" s="247">
        <v>0.04</v>
      </c>
      <c r="F81" s="248">
        <v>3.5000000000000003E-2</v>
      </c>
    </row>
    <row r="82" spans="1:6" x14ac:dyDescent="0.25">
      <c r="A82" s="240" t="s">
        <v>164</v>
      </c>
      <c r="B82" s="249"/>
      <c r="C82" s="249"/>
      <c r="D82" s="249"/>
      <c r="E82" s="249"/>
      <c r="F82" s="250"/>
    </row>
    <row r="83" spans="1:6" x14ac:dyDescent="0.25">
      <c r="A83" s="226" t="s">
        <v>131</v>
      </c>
      <c r="B83" s="247">
        <v>0.22</v>
      </c>
      <c r="C83" s="247">
        <v>0.2</v>
      </c>
      <c r="D83" s="247">
        <v>0.2</v>
      </c>
      <c r="E83" s="247">
        <v>0.21</v>
      </c>
      <c r="F83" s="248">
        <v>0.17499999999999999</v>
      </c>
    </row>
    <row r="84" spans="1:6" x14ac:dyDescent="0.25">
      <c r="A84" s="226" t="s">
        <v>132</v>
      </c>
      <c r="B84" s="247">
        <v>0.09</v>
      </c>
      <c r="C84" s="247">
        <v>7.0000000000000007E-2</v>
      </c>
      <c r="D84" s="247">
        <v>0.06</v>
      </c>
      <c r="E84" s="247">
        <v>0.06</v>
      </c>
      <c r="F84" s="248">
        <v>6.2E-2</v>
      </c>
    </row>
    <row r="85" spans="1:6" x14ac:dyDescent="0.25">
      <c r="A85" s="226" t="s">
        <v>133</v>
      </c>
      <c r="B85" s="247">
        <v>0.26</v>
      </c>
      <c r="C85" s="247">
        <v>0.12</v>
      </c>
      <c r="D85" s="247">
        <v>0.13</v>
      </c>
      <c r="E85" s="247">
        <v>0.13</v>
      </c>
      <c r="F85" s="248">
        <v>0.125</v>
      </c>
    </row>
    <row r="86" spans="1:6" x14ac:dyDescent="0.25">
      <c r="A86" s="240" t="s">
        <v>165</v>
      </c>
      <c r="B86" s="249"/>
      <c r="C86" s="249"/>
      <c r="D86" s="249"/>
      <c r="E86" s="249"/>
      <c r="F86" s="250"/>
    </row>
    <row r="87" spans="1:6" x14ac:dyDescent="0.25">
      <c r="A87" s="226" t="s">
        <v>166</v>
      </c>
      <c r="B87" s="247">
        <v>0.05</v>
      </c>
      <c r="C87" s="247">
        <v>0.04</v>
      </c>
      <c r="D87" s="247">
        <v>0.02</v>
      </c>
      <c r="E87" s="247">
        <v>0.03</v>
      </c>
      <c r="F87" s="248">
        <v>2.7999999999999997E-2</v>
      </c>
    </row>
    <row r="88" spans="1:6" x14ac:dyDescent="0.25">
      <c r="A88" s="226" t="s">
        <v>167</v>
      </c>
      <c r="B88" s="247">
        <v>0.08</v>
      </c>
      <c r="C88" s="247">
        <v>0.05</v>
      </c>
      <c r="D88" s="247">
        <v>7.0000000000000007E-2</v>
      </c>
      <c r="E88" s="247">
        <v>0.06</v>
      </c>
      <c r="F88" s="248">
        <v>5.8999999999999997E-2</v>
      </c>
    </row>
    <row r="89" spans="1:6" x14ac:dyDescent="0.25">
      <c r="A89" s="283" t="s">
        <v>168</v>
      </c>
      <c r="B89" s="284">
        <v>0.13</v>
      </c>
      <c r="C89" s="284">
        <v>0.09</v>
      </c>
      <c r="D89" s="284">
        <v>0.09</v>
      </c>
      <c r="E89" s="284">
        <v>0.09</v>
      </c>
      <c r="F89" s="285">
        <v>8.6999999999999994E-2</v>
      </c>
    </row>
    <row r="90" spans="1:6" x14ac:dyDescent="0.25">
      <c r="A90" s="240" t="s">
        <v>169</v>
      </c>
      <c r="B90" s="249"/>
      <c r="C90" s="249"/>
      <c r="D90" s="249"/>
      <c r="E90" s="249"/>
      <c r="F90" s="250"/>
    </row>
    <row r="91" spans="1:6" x14ac:dyDescent="0.25">
      <c r="A91" s="226" t="s">
        <v>166</v>
      </c>
      <c r="B91" s="247">
        <v>0.08</v>
      </c>
      <c r="C91" s="247">
        <v>0.03</v>
      </c>
      <c r="D91" s="247">
        <v>0.03</v>
      </c>
      <c r="E91" s="247">
        <v>0.04</v>
      </c>
      <c r="F91" s="248">
        <v>3.4999999999999989E-2</v>
      </c>
    </row>
    <row r="92" spans="1:6" x14ac:dyDescent="0.25">
      <c r="A92" s="226" t="s">
        <v>167</v>
      </c>
      <c r="B92" s="247">
        <v>0.14000000000000001</v>
      </c>
      <c r="C92" s="247">
        <v>0.08</v>
      </c>
      <c r="D92" s="247">
        <v>0.09</v>
      </c>
      <c r="E92" s="247">
        <v>0.09</v>
      </c>
      <c r="F92" s="248">
        <v>8.3000000000000004E-2</v>
      </c>
    </row>
    <row r="93" spans="1:6" x14ac:dyDescent="0.25">
      <c r="A93" s="283" t="s">
        <v>170</v>
      </c>
      <c r="B93" s="284">
        <v>0.22</v>
      </c>
      <c r="C93" s="284">
        <v>0.11</v>
      </c>
      <c r="D93" s="284">
        <v>0.12</v>
      </c>
      <c r="E93" s="284">
        <v>0.13</v>
      </c>
      <c r="F93" s="285">
        <v>0.11799999999999999</v>
      </c>
    </row>
    <row r="94" spans="1:6" x14ac:dyDescent="0.25">
      <c r="A94" s="281" t="s">
        <v>171</v>
      </c>
      <c r="B94" s="282">
        <v>0.15</v>
      </c>
      <c r="C94" s="282">
        <v>0.09</v>
      </c>
      <c r="D94" s="282">
        <v>0.09</v>
      </c>
      <c r="E94" s="282">
        <v>0.1</v>
      </c>
      <c r="F94" s="246">
        <v>9.1999999999999998E-2</v>
      </c>
    </row>
    <row r="95" spans="1:6" x14ac:dyDescent="0.25">
      <c r="A95" s="230" t="s">
        <v>172</v>
      </c>
      <c r="B95" s="286">
        <v>0.09</v>
      </c>
      <c r="C95" s="286">
        <v>0.06</v>
      </c>
      <c r="D95" s="286">
        <v>7.0000000000000007E-2</v>
      </c>
      <c r="E95" s="286">
        <v>7.0000000000000007E-2</v>
      </c>
      <c r="F95" s="287">
        <v>6.3E-2</v>
      </c>
    </row>
    <row r="96" spans="1:6" x14ac:dyDescent="0.25">
      <c r="A96" s="1085" t="s">
        <v>173</v>
      </c>
      <c r="B96" s="1085"/>
      <c r="C96" s="1085"/>
      <c r="D96" s="1085"/>
      <c r="E96" s="1085"/>
      <c r="F96" s="1085"/>
    </row>
    <row r="97" spans="1:6" x14ac:dyDescent="0.25">
      <c r="A97" s="1085"/>
      <c r="B97" s="1085"/>
      <c r="C97" s="1085"/>
      <c r="D97" s="1085"/>
      <c r="E97" s="1085"/>
      <c r="F97" s="1085"/>
    </row>
    <row r="98" spans="1:6" x14ac:dyDescent="0.25">
      <c r="A98" s="1086" t="s">
        <v>174</v>
      </c>
      <c r="B98" s="1086"/>
      <c r="C98" s="1086"/>
      <c r="D98" s="1086"/>
      <c r="E98" s="1086"/>
      <c r="F98" s="1086"/>
    </row>
    <row r="99" spans="1:6" x14ac:dyDescent="0.25">
      <c r="A99" s="1085" t="s">
        <v>175</v>
      </c>
      <c r="B99" s="1085"/>
      <c r="C99" s="1085"/>
      <c r="D99" s="1085"/>
      <c r="E99" s="1085"/>
      <c r="F99" s="1085"/>
    </row>
    <row r="100" spans="1:6" x14ac:dyDescent="0.25">
      <c r="A100" s="1085"/>
      <c r="B100" s="1085"/>
      <c r="C100" s="1085"/>
      <c r="D100" s="1085"/>
      <c r="E100" s="1085"/>
      <c r="F100" s="1085"/>
    </row>
    <row r="101" spans="1:6" x14ac:dyDescent="0.25">
      <c r="A101" s="1085" t="s">
        <v>176</v>
      </c>
      <c r="B101" s="1085"/>
      <c r="C101" s="1085"/>
      <c r="D101" s="1085"/>
      <c r="E101" s="1085"/>
      <c r="F101" s="1085"/>
    </row>
    <row r="102" spans="1:6" x14ac:dyDescent="0.25">
      <c r="A102" s="1085"/>
      <c r="B102" s="1085"/>
      <c r="C102" s="1085"/>
      <c r="D102" s="1085"/>
      <c r="E102" s="1085"/>
      <c r="F102" s="1085"/>
    </row>
    <row r="103" spans="1:6" x14ac:dyDescent="0.25">
      <c r="A103" s="1085"/>
      <c r="B103" s="1085"/>
      <c r="C103" s="1085"/>
      <c r="D103" s="1085"/>
      <c r="E103" s="1085"/>
      <c r="F103" s="1085"/>
    </row>
    <row r="104" spans="1:6" x14ac:dyDescent="0.25">
      <c r="A104" s="930" t="s">
        <v>177</v>
      </c>
      <c r="B104" s="917"/>
      <c r="C104" s="917"/>
      <c r="D104" s="917"/>
      <c r="E104" s="917"/>
      <c r="F104" s="917"/>
    </row>
    <row r="105" spans="1:6" x14ac:dyDescent="0.25">
      <c r="A105" s="1085" t="s">
        <v>178</v>
      </c>
      <c r="B105" s="1085"/>
      <c r="C105" s="1085"/>
      <c r="D105" s="1085"/>
      <c r="E105" s="1085"/>
      <c r="F105" s="1085"/>
    </row>
    <row r="106" spans="1:6" x14ac:dyDescent="0.25">
      <c r="A106" s="1085"/>
      <c r="B106" s="1085"/>
      <c r="C106" s="1085"/>
      <c r="D106" s="1085"/>
      <c r="E106" s="1085"/>
      <c r="F106" s="1085"/>
    </row>
    <row r="107" spans="1:6" x14ac:dyDescent="0.25">
      <c r="A107" s="1087" t="s">
        <v>179</v>
      </c>
      <c r="B107" s="1087"/>
      <c r="C107" s="1087"/>
      <c r="D107" s="1087"/>
      <c r="E107" s="1087"/>
      <c r="F107" s="1087"/>
    </row>
    <row r="108" spans="1:6" x14ac:dyDescent="0.25">
      <c r="A108" s="1085" t="s">
        <v>180</v>
      </c>
      <c r="B108" s="1085"/>
      <c r="C108" s="1085"/>
      <c r="D108" s="1085"/>
      <c r="E108" s="1085"/>
      <c r="F108" s="1085"/>
    </row>
  </sheetData>
  <sheetProtection algorithmName="SHA-512" hashValue="IWjYzF1u5697GiW9w46HiuJO5kAuscY3dCZCsyHoiJ0Esv71sZG0+tZkAtJYPG7Kc8BnDr01mhKiCltgMq75cA==" saltValue="oV6q7o+z03k0+7XrXCBHNg==" spinCount="100000" sheet="1" objects="1" scenarios="1"/>
  <mergeCells count="7">
    <mergeCell ref="A96:F97"/>
    <mergeCell ref="A105:F106"/>
    <mergeCell ref="A101:F103"/>
    <mergeCell ref="A108:F108"/>
    <mergeCell ref="A99:F100"/>
    <mergeCell ref="A98:F98"/>
    <mergeCell ref="A107:F107"/>
  </mergeCells>
  <printOptions horizontalCentered="1"/>
  <pageMargins left="0.25" right="0.25" top="0.75" bottom="0.75" header="0.3" footer="0.3"/>
  <pageSetup scale="80" fitToHeight="0" orientation="portrait" r:id="rId1"/>
  <headerFooter>
    <oddFooter>&amp;C&amp;"Century Gothic,Regular"&amp;9Page &amp;P of &amp;N</oddFooter>
  </headerFooter>
  <rowBreaks count="1" manualBreakCount="1">
    <brk id="5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CEAE-8F38-47CF-9E50-2642FFAAA3B6}">
  <sheetPr codeName="Sheet25">
    <tabColor rgb="FF612169"/>
    <pageSetUpPr fitToPage="1"/>
  </sheetPr>
  <dimension ref="A1:P23"/>
  <sheetViews>
    <sheetView zoomScaleNormal="100" zoomScaleSheetLayoutView="130" workbookViewId="0">
      <selection sqref="A1:P23"/>
    </sheetView>
  </sheetViews>
  <sheetFormatPr defaultColWidth="9.28515625" defaultRowHeight="15" x14ac:dyDescent="0.25"/>
  <cols>
    <col min="1" max="1" width="27.85546875" style="333" customWidth="1"/>
    <col min="2" max="2" width="9" style="334" customWidth="1"/>
    <col min="3" max="3" width="9" style="335" customWidth="1"/>
    <col min="4" max="4" width="9" style="296" customWidth="1"/>
    <col min="5" max="5" width="9" style="334" customWidth="1"/>
    <col min="6" max="15" width="9" style="296" customWidth="1"/>
    <col min="16" max="16" width="11.42578125" style="296" customWidth="1"/>
  </cols>
  <sheetData>
    <row r="1" spans="1:16" x14ac:dyDescent="0.25">
      <c r="A1" s="53" t="s">
        <v>84</v>
      </c>
      <c r="B1" s="216"/>
      <c r="C1" s="216"/>
      <c r="D1" s="216"/>
      <c r="E1" s="216"/>
      <c r="F1" s="216"/>
      <c r="G1" s="216"/>
      <c r="H1" s="216"/>
      <c r="I1" s="216"/>
      <c r="J1" s="216"/>
      <c r="K1" s="216"/>
      <c r="L1" s="216"/>
      <c r="M1" s="216"/>
      <c r="N1" s="216"/>
      <c r="O1" s="216"/>
      <c r="P1" s="217"/>
    </row>
    <row r="2" spans="1:16" x14ac:dyDescent="0.25">
      <c r="A2" s="1089" t="s">
        <v>181</v>
      </c>
      <c r="B2" s="1090"/>
      <c r="C2" s="1090"/>
      <c r="D2" s="1090"/>
      <c r="E2" s="1090"/>
      <c r="F2" s="1090"/>
      <c r="G2" s="1090"/>
      <c r="H2" s="1090"/>
      <c r="I2" s="1090"/>
      <c r="J2" s="1090"/>
      <c r="K2" s="1090"/>
      <c r="L2" s="1090"/>
      <c r="M2" s="1090"/>
      <c r="N2" s="1090"/>
      <c r="O2" s="1090"/>
      <c r="P2" s="1090"/>
    </row>
    <row r="3" spans="1:16" ht="15.75" thickBot="1" x14ac:dyDescent="0.3">
      <c r="A3" s="62" t="s">
        <v>182</v>
      </c>
      <c r="B3" s="294"/>
      <c r="C3" s="294"/>
      <c r="D3" s="294"/>
      <c r="E3" s="294"/>
      <c r="F3" s="294"/>
      <c r="G3" s="294"/>
      <c r="H3" s="294"/>
      <c r="I3" s="294"/>
      <c r="J3" s="294"/>
      <c r="K3" s="294"/>
      <c r="L3" s="294"/>
      <c r="M3" s="294"/>
      <c r="N3" s="294"/>
      <c r="O3" s="294"/>
      <c r="P3" s="294"/>
    </row>
    <row r="4" spans="1:16" ht="15" customHeight="1" x14ac:dyDescent="0.25">
      <c r="A4" s="1091" t="s">
        <v>183</v>
      </c>
      <c r="B4" s="1081"/>
      <c r="C4" s="1081"/>
      <c r="D4" s="1081"/>
      <c r="E4" s="1081"/>
      <c r="F4" s="1081"/>
      <c r="G4" s="1081"/>
      <c r="H4" s="1081"/>
      <c r="I4" s="1081"/>
      <c r="J4" s="1081"/>
      <c r="K4" s="1081"/>
      <c r="L4" s="1081"/>
      <c r="M4" s="1081"/>
      <c r="N4" s="1081"/>
      <c r="O4" s="1081"/>
      <c r="P4" s="1092"/>
    </row>
    <row r="5" spans="1:16" ht="15" customHeight="1" x14ac:dyDescent="0.25">
      <c r="A5" s="1093"/>
      <c r="B5" s="1094"/>
      <c r="C5" s="1094"/>
      <c r="D5" s="1094"/>
      <c r="E5" s="1094"/>
      <c r="F5" s="1094"/>
      <c r="G5" s="1094"/>
      <c r="H5" s="1094"/>
      <c r="I5" s="1094"/>
      <c r="J5" s="1094"/>
      <c r="K5" s="1094"/>
      <c r="L5" s="1094"/>
      <c r="M5" s="1094"/>
      <c r="N5" s="1094"/>
      <c r="O5" s="1094"/>
      <c r="P5" s="1095"/>
    </row>
    <row r="6" spans="1:16" ht="13.15" customHeight="1" x14ac:dyDescent="0.25">
      <c r="A6" s="1100" t="s">
        <v>184</v>
      </c>
      <c r="B6" s="1102" t="s">
        <v>185</v>
      </c>
      <c r="C6" s="1103"/>
      <c r="D6" s="1103"/>
      <c r="E6" s="1103"/>
      <c r="F6" s="1103"/>
      <c r="G6" s="1103"/>
      <c r="H6" s="1103"/>
      <c r="I6" s="1103"/>
      <c r="J6" s="1103"/>
      <c r="K6" s="1103"/>
      <c r="L6" s="1103"/>
      <c r="M6" s="1103"/>
      <c r="N6" s="1103"/>
      <c r="O6" s="1103"/>
      <c r="P6" s="1096" t="s">
        <v>186</v>
      </c>
    </row>
    <row r="7" spans="1:16" ht="13.15" customHeight="1" x14ac:dyDescent="0.25">
      <c r="A7" s="1100"/>
      <c r="B7" s="1098" t="s">
        <v>187</v>
      </c>
      <c r="C7" s="1098"/>
      <c r="D7" s="1098" t="s">
        <v>188</v>
      </c>
      <c r="E7" s="1098"/>
      <c r="F7" s="1098"/>
      <c r="G7" s="1098"/>
      <c r="H7" s="1098"/>
      <c r="I7" s="1098"/>
      <c r="J7" s="1098"/>
      <c r="K7" s="1098"/>
      <c r="L7" s="1098"/>
      <c r="M7" s="1098"/>
      <c r="N7" s="1098"/>
      <c r="O7" s="1099"/>
      <c r="P7" s="1096"/>
    </row>
    <row r="8" spans="1:16" ht="13.15" customHeight="1" x14ac:dyDescent="0.25">
      <c r="A8" s="1100"/>
      <c r="B8" s="1098"/>
      <c r="C8" s="1098"/>
      <c r="D8" s="1098" t="s">
        <v>189</v>
      </c>
      <c r="E8" s="1098"/>
      <c r="F8" s="1098"/>
      <c r="G8" s="1098"/>
      <c r="H8" s="1098"/>
      <c r="I8" s="1098"/>
      <c r="J8" s="1098" t="s">
        <v>190</v>
      </c>
      <c r="K8" s="1098"/>
      <c r="L8" s="1098"/>
      <c r="M8" s="1098"/>
      <c r="N8" s="1098"/>
      <c r="O8" s="1099"/>
      <c r="P8" s="1096"/>
    </row>
    <row r="9" spans="1:16" ht="68.25" thickBot="1" x14ac:dyDescent="0.3">
      <c r="A9" s="1101"/>
      <c r="B9" s="298" t="s">
        <v>189</v>
      </c>
      <c r="C9" s="298" t="s">
        <v>190</v>
      </c>
      <c r="D9" s="298" t="s">
        <v>138</v>
      </c>
      <c r="E9" s="298" t="s">
        <v>142</v>
      </c>
      <c r="F9" s="298" t="s">
        <v>143</v>
      </c>
      <c r="G9" s="298" t="s">
        <v>141</v>
      </c>
      <c r="H9" s="298" t="s">
        <v>191</v>
      </c>
      <c r="I9" s="298" t="s">
        <v>192</v>
      </c>
      <c r="J9" s="298" t="s">
        <v>138</v>
      </c>
      <c r="K9" s="298" t="s">
        <v>142</v>
      </c>
      <c r="L9" s="298" t="s">
        <v>143</v>
      </c>
      <c r="M9" s="298" t="s">
        <v>141</v>
      </c>
      <c r="N9" s="298" t="s">
        <v>191</v>
      </c>
      <c r="O9" s="299" t="s">
        <v>144</v>
      </c>
      <c r="P9" s="1097"/>
    </row>
    <row r="10" spans="1:16" ht="27" x14ac:dyDescent="0.25">
      <c r="A10" s="300" t="s">
        <v>193</v>
      </c>
      <c r="B10" s="301">
        <v>4</v>
      </c>
      <c r="C10" s="302">
        <v>0</v>
      </c>
      <c r="D10" s="301">
        <v>23</v>
      </c>
      <c r="E10" s="301">
        <v>0</v>
      </c>
      <c r="F10" s="301">
        <v>0</v>
      </c>
      <c r="G10" s="301">
        <v>1</v>
      </c>
      <c r="H10" s="301">
        <v>0</v>
      </c>
      <c r="I10" s="302">
        <v>0</v>
      </c>
      <c r="J10" s="301">
        <v>5</v>
      </c>
      <c r="K10" s="301">
        <v>0</v>
      </c>
      <c r="L10" s="301">
        <v>0</v>
      </c>
      <c r="M10" s="301">
        <v>0</v>
      </c>
      <c r="N10" s="301">
        <v>0</v>
      </c>
      <c r="O10" s="301">
        <v>0</v>
      </c>
      <c r="P10" s="303">
        <v>33</v>
      </c>
    </row>
    <row r="11" spans="1:16" ht="27" x14ac:dyDescent="0.25">
      <c r="A11" s="305" t="s">
        <v>194</v>
      </c>
      <c r="B11" s="306">
        <v>489</v>
      </c>
      <c r="C11" s="307">
        <v>75</v>
      </c>
      <c r="D11" s="306">
        <v>872</v>
      </c>
      <c r="E11" s="306">
        <v>12</v>
      </c>
      <c r="F11" s="306">
        <v>4</v>
      </c>
      <c r="G11" s="306">
        <v>22</v>
      </c>
      <c r="H11" s="306">
        <v>14</v>
      </c>
      <c r="I11" s="307">
        <v>4</v>
      </c>
      <c r="J11" s="306">
        <v>163</v>
      </c>
      <c r="K11" s="306">
        <v>3</v>
      </c>
      <c r="L11" s="306">
        <v>0</v>
      </c>
      <c r="M11" s="306">
        <v>3</v>
      </c>
      <c r="N11" s="306">
        <v>3</v>
      </c>
      <c r="O11" s="306">
        <v>0</v>
      </c>
      <c r="P11" s="308">
        <v>1664</v>
      </c>
    </row>
    <row r="12" spans="1:16" x14ac:dyDescent="0.25">
      <c r="A12" s="305" t="s">
        <v>195</v>
      </c>
      <c r="B12" s="309">
        <v>474</v>
      </c>
      <c r="C12" s="310">
        <v>251</v>
      </c>
      <c r="D12" s="309">
        <v>1061</v>
      </c>
      <c r="E12" s="309">
        <v>108</v>
      </c>
      <c r="F12" s="309">
        <v>6</v>
      </c>
      <c r="G12" s="309">
        <v>109</v>
      </c>
      <c r="H12" s="309">
        <v>12</v>
      </c>
      <c r="I12" s="310">
        <v>27</v>
      </c>
      <c r="J12" s="309">
        <v>477</v>
      </c>
      <c r="K12" s="309">
        <v>28</v>
      </c>
      <c r="L12" s="309">
        <v>1</v>
      </c>
      <c r="M12" s="309">
        <v>40</v>
      </c>
      <c r="N12" s="309">
        <v>11</v>
      </c>
      <c r="O12" s="309">
        <v>5</v>
      </c>
      <c r="P12" s="311">
        <v>2610</v>
      </c>
    </row>
    <row r="13" spans="1:16" x14ac:dyDescent="0.25">
      <c r="A13" s="305" t="s">
        <v>196</v>
      </c>
      <c r="B13" s="306">
        <v>214</v>
      </c>
      <c r="C13" s="307">
        <v>78</v>
      </c>
      <c r="D13" s="306">
        <v>203</v>
      </c>
      <c r="E13" s="306">
        <v>5</v>
      </c>
      <c r="F13" s="306">
        <v>2</v>
      </c>
      <c r="G13" s="306">
        <v>1</v>
      </c>
      <c r="H13" s="306">
        <v>9</v>
      </c>
      <c r="I13" s="307">
        <v>5</v>
      </c>
      <c r="J13" s="306">
        <v>90</v>
      </c>
      <c r="K13" s="306">
        <v>2</v>
      </c>
      <c r="L13" s="306">
        <v>0</v>
      </c>
      <c r="M13" s="306">
        <v>3</v>
      </c>
      <c r="N13" s="306">
        <v>9</v>
      </c>
      <c r="O13" s="306">
        <v>1</v>
      </c>
      <c r="P13" s="308">
        <v>622</v>
      </c>
    </row>
    <row r="14" spans="1:16" x14ac:dyDescent="0.25">
      <c r="A14" s="305" t="s">
        <v>197</v>
      </c>
      <c r="B14" s="309">
        <v>0</v>
      </c>
      <c r="C14" s="310">
        <v>0</v>
      </c>
      <c r="D14" s="309">
        <v>1</v>
      </c>
      <c r="E14" s="309">
        <v>0</v>
      </c>
      <c r="F14" s="309">
        <v>0</v>
      </c>
      <c r="G14" s="309">
        <v>1</v>
      </c>
      <c r="H14" s="309">
        <v>0</v>
      </c>
      <c r="I14" s="310">
        <v>0</v>
      </c>
      <c r="J14" s="309">
        <v>1</v>
      </c>
      <c r="K14" s="309">
        <v>0</v>
      </c>
      <c r="L14" s="309">
        <v>0</v>
      </c>
      <c r="M14" s="309">
        <v>0</v>
      </c>
      <c r="N14" s="309">
        <v>0</v>
      </c>
      <c r="O14" s="309">
        <v>0</v>
      </c>
      <c r="P14" s="311">
        <v>3</v>
      </c>
    </row>
    <row r="15" spans="1:16" x14ac:dyDescent="0.25">
      <c r="A15" s="305" t="s">
        <v>198</v>
      </c>
      <c r="B15" s="306">
        <v>26</v>
      </c>
      <c r="C15" s="307">
        <v>132</v>
      </c>
      <c r="D15" s="306">
        <v>41</v>
      </c>
      <c r="E15" s="306">
        <v>3</v>
      </c>
      <c r="F15" s="306">
        <v>1</v>
      </c>
      <c r="G15" s="306">
        <v>5</v>
      </c>
      <c r="H15" s="306">
        <v>1</v>
      </c>
      <c r="I15" s="307">
        <v>1</v>
      </c>
      <c r="J15" s="306">
        <v>145</v>
      </c>
      <c r="K15" s="306">
        <v>11</v>
      </c>
      <c r="L15" s="306">
        <v>0</v>
      </c>
      <c r="M15" s="306">
        <v>9</v>
      </c>
      <c r="N15" s="306">
        <v>6</v>
      </c>
      <c r="O15" s="306">
        <v>6</v>
      </c>
      <c r="P15" s="308">
        <v>387</v>
      </c>
    </row>
    <row r="16" spans="1:16" x14ac:dyDescent="0.25">
      <c r="A16" s="305" t="s">
        <v>199</v>
      </c>
      <c r="B16" s="301">
        <v>1236</v>
      </c>
      <c r="C16" s="312">
        <v>38</v>
      </c>
      <c r="D16" s="301">
        <v>1252</v>
      </c>
      <c r="E16" s="301">
        <v>26</v>
      </c>
      <c r="F16" s="301">
        <v>5</v>
      </c>
      <c r="G16" s="301">
        <v>6</v>
      </c>
      <c r="H16" s="301">
        <v>111</v>
      </c>
      <c r="I16" s="312">
        <v>19</v>
      </c>
      <c r="J16" s="301">
        <v>30</v>
      </c>
      <c r="K16" s="301">
        <v>0</v>
      </c>
      <c r="L16" s="301">
        <v>0</v>
      </c>
      <c r="M16" s="301">
        <v>0</v>
      </c>
      <c r="N16" s="301">
        <v>16</v>
      </c>
      <c r="O16" s="301">
        <v>3</v>
      </c>
      <c r="P16" s="303">
        <v>2742</v>
      </c>
    </row>
    <row r="17" spans="1:16" x14ac:dyDescent="0.25">
      <c r="A17" s="305" t="s">
        <v>200</v>
      </c>
      <c r="B17" s="313">
        <v>2259</v>
      </c>
      <c r="C17" s="314">
        <v>437</v>
      </c>
      <c r="D17" s="313">
        <v>1818</v>
      </c>
      <c r="E17" s="313">
        <v>75</v>
      </c>
      <c r="F17" s="313">
        <v>21</v>
      </c>
      <c r="G17" s="313">
        <v>12</v>
      </c>
      <c r="H17" s="313">
        <v>278</v>
      </c>
      <c r="I17" s="314">
        <v>59</v>
      </c>
      <c r="J17" s="313">
        <v>462</v>
      </c>
      <c r="K17" s="313">
        <v>7</v>
      </c>
      <c r="L17" s="313">
        <v>7</v>
      </c>
      <c r="M17" s="313">
        <v>4</v>
      </c>
      <c r="N17" s="313">
        <v>148</v>
      </c>
      <c r="O17" s="313">
        <v>21</v>
      </c>
      <c r="P17" s="315">
        <v>5608</v>
      </c>
    </row>
    <row r="18" spans="1:16" x14ac:dyDescent="0.25">
      <c r="A18" s="305" t="s">
        <v>201</v>
      </c>
      <c r="B18" s="309">
        <v>74</v>
      </c>
      <c r="C18" s="310">
        <v>18</v>
      </c>
      <c r="D18" s="309">
        <v>35</v>
      </c>
      <c r="E18" s="309">
        <v>1</v>
      </c>
      <c r="F18" s="309">
        <v>0</v>
      </c>
      <c r="G18" s="309">
        <v>0</v>
      </c>
      <c r="H18" s="309">
        <v>8</v>
      </c>
      <c r="I18" s="310">
        <v>1</v>
      </c>
      <c r="J18" s="309">
        <v>11</v>
      </c>
      <c r="K18" s="309">
        <v>0</v>
      </c>
      <c r="L18" s="309">
        <v>0</v>
      </c>
      <c r="M18" s="309">
        <v>0</v>
      </c>
      <c r="N18" s="309">
        <v>10</v>
      </c>
      <c r="O18" s="309">
        <v>0</v>
      </c>
      <c r="P18" s="311">
        <v>158</v>
      </c>
    </row>
    <row r="19" spans="1:16" ht="15.75" thickBot="1" x14ac:dyDescent="0.3">
      <c r="A19" s="316" t="s">
        <v>202</v>
      </c>
      <c r="B19" s="317">
        <v>36</v>
      </c>
      <c r="C19" s="318">
        <v>88</v>
      </c>
      <c r="D19" s="317">
        <v>27</v>
      </c>
      <c r="E19" s="317">
        <v>1</v>
      </c>
      <c r="F19" s="317">
        <v>0</v>
      </c>
      <c r="G19" s="317">
        <v>0</v>
      </c>
      <c r="H19" s="317">
        <v>0</v>
      </c>
      <c r="I19" s="318">
        <v>1</v>
      </c>
      <c r="J19" s="317">
        <v>57</v>
      </c>
      <c r="K19" s="317">
        <v>2</v>
      </c>
      <c r="L19" s="317">
        <v>0</v>
      </c>
      <c r="M19" s="317">
        <v>0</v>
      </c>
      <c r="N19" s="317">
        <v>5</v>
      </c>
      <c r="O19" s="317">
        <v>1</v>
      </c>
      <c r="P19" s="319">
        <v>218</v>
      </c>
    </row>
    <row r="20" spans="1:16" x14ac:dyDescent="0.25">
      <c r="A20" s="320" t="s">
        <v>203</v>
      </c>
      <c r="B20" s="321">
        <v>4812</v>
      </c>
      <c r="C20" s="322">
        <v>1117</v>
      </c>
      <c r="D20" s="321">
        <v>5333</v>
      </c>
      <c r="E20" s="321">
        <v>231</v>
      </c>
      <c r="F20" s="321">
        <v>39</v>
      </c>
      <c r="G20" s="321">
        <v>157</v>
      </c>
      <c r="H20" s="321">
        <v>433</v>
      </c>
      <c r="I20" s="322">
        <v>117</v>
      </c>
      <c r="J20" s="321">
        <v>1441</v>
      </c>
      <c r="K20" s="321">
        <v>53</v>
      </c>
      <c r="L20" s="321">
        <v>8</v>
      </c>
      <c r="M20" s="321">
        <v>59</v>
      </c>
      <c r="N20" s="321">
        <v>208</v>
      </c>
      <c r="O20" s="321">
        <v>37</v>
      </c>
      <c r="P20" s="323">
        <v>14045</v>
      </c>
    </row>
    <row r="21" spans="1:16" x14ac:dyDescent="0.25">
      <c r="A21" s="324" t="s">
        <v>204</v>
      </c>
      <c r="B21" s="325">
        <v>4386</v>
      </c>
      <c r="C21" s="326">
        <v>987</v>
      </c>
      <c r="D21" s="325">
        <v>5066</v>
      </c>
      <c r="E21" s="325">
        <v>180</v>
      </c>
      <c r="F21" s="325">
        <v>31</v>
      </c>
      <c r="G21" s="325">
        <v>140</v>
      </c>
      <c r="H21" s="325">
        <v>366</v>
      </c>
      <c r="I21" s="326">
        <v>91</v>
      </c>
      <c r="J21" s="325">
        <v>1369</v>
      </c>
      <c r="K21" s="325">
        <v>43</v>
      </c>
      <c r="L21" s="325">
        <v>5</v>
      </c>
      <c r="M21" s="325">
        <v>50</v>
      </c>
      <c r="N21" s="325">
        <v>183</v>
      </c>
      <c r="O21" s="325">
        <v>28</v>
      </c>
      <c r="P21" s="327">
        <v>12925</v>
      </c>
    </row>
    <row r="22" spans="1:16" x14ac:dyDescent="0.25">
      <c r="A22" s="1088" t="s">
        <v>205</v>
      </c>
      <c r="B22" s="1088"/>
      <c r="C22" s="1088"/>
      <c r="D22" s="1088"/>
      <c r="E22" s="1088"/>
      <c r="F22" s="1088"/>
      <c r="G22" s="1088"/>
      <c r="H22" s="1088"/>
      <c r="I22" s="1088"/>
      <c r="J22" s="1088"/>
      <c r="K22" s="1088"/>
      <c r="L22" s="1088"/>
      <c r="M22" s="1088"/>
      <c r="N22" s="1088"/>
      <c r="O22" s="1088"/>
      <c r="P22" s="1088"/>
    </row>
    <row r="23" spans="1:16" x14ac:dyDescent="0.25">
      <c r="A23" s="328"/>
      <c r="B23" s="57"/>
      <c r="C23" s="329"/>
      <c r="D23" s="329"/>
      <c r="E23" s="329"/>
      <c r="F23" s="329"/>
      <c r="G23" s="329"/>
      <c r="H23" s="329"/>
      <c r="I23" s="329"/>
      <c r="J23" s="295"/>
      <c r="K23" s="295"/>
      <c r="L23" s="295"/>
      <c r="M23" s="295"/>
      <c r="N23" s="295"/>
      <c r="O23" s="295"/>
      <c r="P23" s="295"/>
    </row>
  </sheetData>
  <sheetProtection algorithmName="SHA-512" hashValue="JwPDRp0LMFrTXSQLfmMRvnX8YksFsY3zIK2HmWnI9T1klN8HVHOBnwd0rOVOZLCRINVUyJ/RWmobV6omXnc4dA==" saltValue="qO18Gy1qPwtpouYx+R8Kgw==" spinCount="100000" sheet="1" objects="1" scenarios="1"/>
  <dataConsolidate/>
  <mergeCells count="10">
    <mergeCell ref="A22:P22"/>
    <mergeCell ref="A2:P2"/>
    <mergeCell ref="A4:P5"/>
    <mergeCell ref="P6:P9"/>
    <mergeCell ref="B7:C8"/>
    <mergeCell ref="D7:O7"/>
    <mergeCell ref="D8:I8"/>
    <mergeCell ref="J8:O8"/>
    <mergeCell ref="A6:A9"/>
    <mergeCell ref="B6:O6"/>
  </mergeCells>
  <pageMargins left="0.25" right="0.25" top="0.75" bottom="0.75" header="0.3" footer="0.3"/>
  <pageSetup scale="82" fitToHeight="0" orientation="landscape" r:id="rId1"/>
  <headerFooter>
    <oddFooter>&amp;C&amp;"Century Gothic,Regular"&amp;8Page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147E7-4154-4DAB-8C73-96DE222C6F8A}">
  <sheetPr codeName="Sheet6">
    <tabColor rgb="FF612169"/>
    <pageSetUpPr fitToPage="1"/>
  </sheetPr>
  <dimension ref="A1:H30"/>
  <sheetViews>
    <sheetView zoomScale="120" zoomScaleNormal="120" zoomScaleSheetLayoutView="130" workbookViewId="0">
      <pane ySplit="3" topLeftCell="A4" activePane="bottomLeft" state="frozen"/>
      <selection activeCell="A4" sqref="A4"/>
      <selection pane="bottomLeft" activeCell="A4" sqref="A4:A15"/>
    </sheetView>
  </sheetViews>
  <sheetFormatPr defaultColWidth="8.7109375" defaultRowHeight="13.5" x14ac:dyDescent="0.25"/>
  <cols>
    <col min="1" max="1" width="12.7109375" style="58" customWidth="1"/>
    <col min="2" max="2" width="27.42578125" style="362" customWidth="1"/>
    <col min="3" max="3" width="13.28515625" style="363" bestFit="1" customWidth="1"/>
    <col min="4" max="4" width="11.85546875" style="363" bestFit="1" customWidth="1"/>
    <col min="5" max="5" width="20" style="363" customWidth="1"/>
    <col min="6" max="6" width="14.140625" style="363" bestFit="1" customWidth="1"/>
    <col min="7" max="7" width="17.7109375" style="363" bestFit="1" customWidth="1"/>
    <col min="8" max="8" width="15.28515625" style="363" bestFit="1" customWidth="1"/>
    <col min="9" max="9" width="31.42578125" style="58" bestFit="1" customWidth="1"/>
    <col min="10" max="16384" width="8.7109375" style="58"/>
  </cols>
  <sheetData>
    <row r="1" spans="1:8" x14ac:dyDescent="0.25">
      <c r="A1" s="53" t="s">
        <v>84</v>
      </c>
      <c r="B1" s="336"/>
      <c r="C1" s="337"/>
      <c r="D1" s="336"/>
      <c r="E1" s="336"/>
      <c r="F1" s="336"/>
      <c r="G1" s="336"/>
      <c r="H1" s="338"/>
    </row>
    <row r="2" spans="1:8" x14ac:dyDescent="0.25">
      <c r="A2" s="219" t="s">
        <v>206</v>
      </c>
      <c r="B2" s="293"/>
      <c r="C2" s="339"/>
      <c r="D2" s="339"/>
      <c r="E2" s="340"/>
      <c r="F2" s="339"/>
      <c r="G2" s="339"/>
      <c r="H2" s="341"/>
    </row>
    <row r="3" spans="1:8" ht="14.25" thickBot="1" x14ac:dyDescent="0.3">
      <c r="A3" s="62" t="s">
        <v>182</v>
      </c>
      <c r="B3" s="294"/>
      <c r="C3" s="342" t="s">
        <v>207</v>
      </c>
      <c r="D3" s="342" t="s">
        <v>208</v>
      </c>
      <c r="E3" s="342" t="s">
        <v>209</v>
      </c>
      <c r="F3" s="342" t="s">
        <v>210</v>
      </c>
      <c r="G3" s="342" t="s">
        <v>211</v>
      </c>
      <c r="H3" s="343" t="s">
        <v>212</v>
      </c>
    </row>
    <row r="4" spans="1:8" s="74" customFormat="1" x14ac:dyDescent="0.25">
      <c r="A4" s="1105" t="s">
        <v>213</v>
      </c>
      <c r="B4" s="113" t="s">
        <v>112</v>
      </c>
      <c r="C4" s="344"/>
      <c r="D4" s="344"/>
      <c r="E4" s="344"/>
      <c r="F4" s="344"/>
      <c r="G4" s="344"/>
      <c r="H4" s="345"/>
    </row>
    <row r="5" spans="1:8" s="74" customFormat="1" x14ac:dyDescent="0.25">
      <c r="A5" s="1105"/>
      <c r="B5" s="116" t="s">
        <v>214</v>
      </c>
      <c r="C5" s="346" t="s">
        <v>215</v>
      </c>
      <c r="D5" s="346" t="s">
        <v>215</v>
      </c>
      <c r="E5" s="346" t="s">
        <v>215</v>
      </c>
      <c r="F5" s="346" t="s">
        <v>215</v>
      </c>
      <c r="G5" s="346" t="s">
        <v>215</v>
      </c>
      <c r="H5" s="347" t="s">
        <v>216</v>
      </c>
    </row>
    <row r="6" spans="1:8" s="74" customFormat="1" x14ac:dyDescent="0.25">
      <c r="A6" s="1105"/>
      <c r="B6" s="116" t="s">
        <v>217</v>
      </c>
      <c r="C6" s="346" t="s">
        <v>215</v>
      </c>
      <c r="D6" s="346" t="s">
        <v>215</v>
      </c>
      <c r="E6" s="346" t="s">
        <v>215</v>
      </c>
      <c r="F6" s="346" t="s">
        <v>215</v>
      </c>
      <c r="G6" s="346" t="s">
        <v>215</v>
      </c>
      <c r="H6" s="347" t="s">
        <v>216</v>
      </c>
    </row>
    <row r="7" spans="1:8" s="74" customFormat="1" x14ac:dyDescent="0.25">
      <c r="A7" s="1105"/>
      <c r="B7" s="116" t="s">
        <v>218</v>
      </c>
      <c r="C7" s="346" t="s">
        <v>215</v>
      </c>
      <c r="D7" s="346" t="s">
        <v>215</v>
      </c>
      <c r="E7" s="346" t="s">
        <v>215</v>
      </c>
      <c r="F7" s="346" t="s">
        <v>215</v>
      </c>
      <c r="G7" s="346" t="s">
        <v>215</v>
      </c>
      <c r="H7" s="347" t="s">
        <v>216</v>
      </c>
    </row>
    <row r="8" spans="1:8" s="74" customFormat="1" x14ac:dyDescent="0.25">
      <c r="A8" s="1105"/>
      <c r="B8" s="123" t="s">
        <v>219</v>
      </c>
      <c r="C8" s="346" t="s">
        <v>215</v>
      </c>
      <c r="D8" s="346" t="s">
        <v>215</v>
      </c>
      <c r="E8" s="346" t="s">
        <v>215</v>
      </c>
      <c r="F8" s="346" t="s">
        <v>215</v>
      </c>
      <c r="G8" s="346" t="s">
        <v>215</v>
      </c>
      <c r="H8" s="347" t="s">
        <v>216</v>
      </c>
    </row>
    <row r="9" spans="1:8" s="74" customFormat="1" x14ac:dyDescent="0.25">
      <c r="A9" s="1105"/>
      <c r="B9" s="123" t="s">
        <v>220</v>
      </c>
      <c r="C9" s="346" t="s">
        <v>215</v>
      </c>
      <c r="D9" s="346" t="s">
        <v>215</v>
      </c>
      <c r="E9" s="346" t="s">
        <v>215</v>
      </c>
      <c r="F9" s="346" t="s">
        <v>215</v>
      </c>
      <c r="G9" s="346" t="s">
        <v>215</v>
      </c>
      <c r="H9" s="347" t="s">
        <v>216</v>
      </c>
    </row>
    <row r="10" spans="1:8" s="74" customFormat="1" x14ac:dyDescent="0.25">
      <c r="A10" s="1105"/>
      <c r="B10" s="124" t="s">
        <v>221</v>
      </c>
      <c r="C10" s="358" t="s">
        <v>215</v>
      </c>
      <c r="D10" s="358" t="s">
        <v>215</v>
      </c>
      <c r="E10" s="358" t="s">
        <v>215</v>
      </c>
      <c r="F10" s="358" t="s">
        <v>215</v>
      </c>
      <c r="G10" s="358" t="s">
        <v>215</v>
      </c>
      <c r="H10" s="359" t="s">
        <v>216</v>
      </c>
    </row>
    <row r="11" spans="1:8" s="74" customFormat="1" x14ac:dyDescent="0.25">
      <c r="A11" s="1105"/>
      <c r="B11" s="113" t="s">
        <v>114</v>
      </c>
      <c r="C11" s="348"/>
      <c r="D11" s="348"/>
      <c r="E11" s="348"/>
      <c r="F11" s="348"/>
      <c r="G11" s="348"/>
      <c r="H11" s="349"/>
    </row>
    <row r="12" spans="1:8" s="74" customFormat="1" x14ac:dyDescent="0.25">
      <c r="A12" s="1105"/>
      <c r="B12" s="116" t="s">
        <v>222</v>
      </c>
      <c r="C12" s="346" t="s">
        <v>215</v>
      </c>
      <c r="D12" s="346" t="s">
        <v>215</v>
      </c>
      <c r="E12" s="346" t="s">
        <v>215</v>
      </c>
      <c r="F12" s="346" t="s">
        <v>215</v>
      </c>
      <c r="G12" s="346" t="s">
        <v>215</v>
      </c>
      <c r="H12" s="347" t="s">
        <v>216</v>
      </c>
    </row>
    <row r="13" spans="1:8" s="74" customFormat="1" x14ac:dyDescent="0.25">
      <c r="A13" s="1105"/>
      <c r="B13" s="132" t="s">
        <v>223</v>
      </c>
      <c r="C13" s="358" t="s">
        <v>215</v>
      </c>
      <c r="D13" s="358" t="s">
        <v>215</v>
      </c>
      <c r="E13" s="358" t="s">
        <v>215</v>
      </c>
      <c r="F13" s="358" t="s">
        <v>215</v>
      </c>
      <c r="G13" s="358" t="s">
        <v>215</v>
      </c>
      <c r="H13" s="359" t="s">
        <v>216</v>
      </c>
    </row>
    <row r="14" spans="1:8" s="74" customFormat="1" x14ac:dyDescent="0.25">
      <c r="A14" s="1105"/>
      <c r="B14" s="113" t="s">
        <v>113</v>
      </c>
      <c r="C14" s="348"/>
      <c r="D14" s="348"/>
      <c r="E14" s="348"/>
      <c r="F14" s="348"/>
      <c r="G14" s="348"/>
      <c r="H14" s="349"/>
    </row>
    <row r="15" spans="1:8" s="74" customFormat="1" x14ac:dyDescent="0.25">
      <c r="A15" s="1105"/>
      <c r="B15" s="82" t="s">
        <v>224</v>
      </c>
      <c r="C15" s="350" t="s">
        <v>215</v>
      </c>
      <c r="D15" s="350" t="s">
        <v>215</v>
      </c>
      <c r="E15" s="350" t="s">
        <v>215</v>
      </c>
      <c r="F15" s="350" t="s">
        <v>215</v>
      </c>
      <c r="G15" s="350" t="s">
        <v>215</v>
      </c>
      <c r="H15" s="351" t="s">
        <v>216</v>
      </c>
    </row>
    <row r="16" spans="1:8" s="74" customFormat="1" x14ac:dyDescent="0.25">
      <c r="A16" s="1104" t="s">
        <v>225</v>
      </c>
      <c r="B16" s="352" t="s">
        <v>112</v>
      </c>
      <c r="C16" s="353"/>
      <c r="D16" s="353"/>
      <c r="E16" s="353"/>
      <c r="F16" s="353"/>
      <c r="G16" s="353"/>
      <c r="H16" s="354"/>
    </row>
    <row r="17" spans="1:8" s="74" customFormat="1" x14ac:dyDescent="0.25">
      <c r="A17" s="1105"/>
      <c r="B17" s="116" t="s">
        <v>226</v>
      </c>
      <c r="C17" s="346" t="s">
        <v>215</v>
      </c>
      <c r="D17" s="346" t="s">
        <v>215</v>
      </c>
      <c r="E17" s="346" t="s">
        <v>215</v>
      </c>
      <c r="F17" s="346" t="s">
        <v>215</v>
      </c>
      <c r="G17" s="346" t="s">
        <v>215</v>
      </c>
      <c r="H17" s="347" t="s">
        <v>216</v>
      </c>
    </row>
    <row r="18" spans="1:8" s="74" customFormat="1" x14ac:dyDescent="0.25">
      <c r="A18" s="1106"/>
      <c r="B18" s="355" t="s">
        <v>227</v>
      </c>
      <c r="C18" s="356" t="s">
        <v>215</v>
      </c>
      <c r="D18" s="356" t="s">
        <v>215</v>
      </c>
      <c r="E18" s="356" t="s">
        <v>215</v>
      </c>
      <c r="F18" s="356" t="s">
        <v>215</v>
      </c>
      <c r="G18" s="356" t="s">
        <v>215</v>
      </c>
      <c r="H18" s="357" t="s">
        <v>216</v>
      </c>
    </row>
    <row r="19" spans="1:8" s="74" customFormat="1" x14ac:dyDescent="0.25">
      <c r="A19" s="1104" t="s">
        <v>228</v>
      </c>
      <c r="B19" s="352" t="s">
        <v>112</v>
      </c>
      <c r="C19" s="353"/>
      <c r="D19" s="353"/>
      <c r="E19" s="353"/>
      <c r="F19" s="353"/>
      <c r="G19" s="353"/>
      <c r="H19" s="354"/>
    </row>
    <row r="20" spans="1:8" s="74" customFormat="1" x14ac:dyDescent="0.25">
      <c r="A20" s="1105"/>
      <c r="B20" s="123" t="s">
        <v>229</v>
      </c>
      <c r="C20" s="346" t="s">
        <v>215</v>
      </c>
      <c r="D20" s="346" t="s">
        <v>215</v>
      </c>
      <c r="E20" s="346" t="s">
        <v>215</v>
      </c>
      <c r="F20" s="346" t="s">
        <v>215</v>
      </c>
      <c r="G20" s="346" t="s">
        <v>215</v>
      </c>
      <c r="H20" s="347" t="s">
        <v>216</v>
      </c>
    </row>
    <row r="21" spans="1:8" s="74" customFormat="1" x14ac:dyDescent="0.25">
      <c r="A21" s="1105"/>
      <c r="B21" s="123" t="s">
        <v>230</v>
      </c>
      <c r="C21" s="346" t="s">
        <v>215</v>
      </c>
      <c r="D21" s="346" t="s">
        <v>215</v>
      </c>
      <c r="E21" s="346" t="s">
        <v>215</v>
      </c>
      <c r="F21" s="346" t="s">
        <v>215</v>
      </c>
      <c r="G21" s="346" t="s">
        <v>215</v>
      </c>
      <c r="H21" s="347" t="s">
        <v>216</v>
      </c>
    </row>
    <row r="22" spans="1:8" s="74" customFormat="1" x14ac:dyDescent="0.25">
      <c r="A22" s="1105"/>
      <c r="B22" s="113" t="s">
        <v>231</v>
      </c>
      <c r="C22" s="348"/>
      <c r="D22" s="348"/>
      <c r="E22" s="348"/>
      <c r="F22" s="348"/>
      <c r="G22" s="348"/>
      <c r="H22" s="349"/>
    </row>
    <row r="23" spans="1:8" s="74" customFormat="1" ht="27" x14ac:dyDescent="0.25">
      <c r="A23" s="1105"/>
      <c r="B23" s="123" t="s">
        <v>232</v>
      </c>
      <c r="C23" s="346" t="s">
        <v>215</v>
      </c>
      <c r="D23" s="346" t="s">
        <v>215</v>
      </c>
      <c r="E23" s="346" t="s">
        <v>215</v>
      </c>
      <c r="F23" s="346" t="s">
        <v>215</v>
      </c>
      <c r="G23" s="346" t="s">
        <v>215</v>
      </c>
      <c r="H23" s="347" t="s">
        <v>216</v>
      </c>
    </row>
    <row r="24" spans="1:8" s="74" customFormat="1" x14ac:dyDescent="0.25">
      <c r="A24" s="1104" t="s">
        <v>233</v>
      </c>
      <c r="B24" s="352" t="s">
        <v>233</v>
      </c>
      <c r="C24" s="353"/>
      <c r="D24" s="353"/>
      <c r="E24" s="353"/>
      <c r="F24" s="353"/>
      <c r="G24" s="353"/>
      <c r="H24" s="354"/>
    </row>
    <row r="25" spans="1:8" s="74" customFormat="1" ht="27" x14ac:dyDescent="0.25">
      <c r="A25" s="1105"/>
      <c r="B25" s="123" t="s">
        <v>234</v>
      </c>
      <c r="C25" s="346" t="s">
        <v>215</v>
      </c>
      <c r="D25" s="346" t="s">
        <v>215</v>
      </c>
      <c r="E25" s="346" t="s">
        <v>215</v>
      </c>
      <c r="F25" s="346" t="s">
        <v>215</v>
      </c>
      <c r="G25" s="346" t="s">
        <v>215</v>
      </c>
      <c r="H25" s="347" t="s">
        <v>216</v>
      </c>
    </row>
    <row r="26" spans="1:8" s="74" customFormat="1" x14ac:dyDescent="0.25">
      <c r="A26" s="1105"/>
      <c r="B26" s="140" t="s">
        <v>235</v>
      </c>
      <c r="C26" s="358" t="s">
        <v>216</v>
      </c>
      <c r="D26" s="358" t="s">
        <v>215</v>
      </c>
      <c r="E26" s="358" t="s">
        <v>215</v>
      </c>
      <c r="F26" s="358" t="s">
        <v>215</v>
      </c>
      <c r="G26" s="358" t="s">
        <v>215</v>
      </c>
      <c r="H26" s="359" t="s">
        <v>216</v>
      </c>
    </row>
    <row r="27" spans="1:8" s="74" customFormat="1" x14ac:dyDescent="0.25">
      <c r="A27" s="1105"/>
      <c r="B27" s="124" t="s">
        <v>236</v>
      </c>
      <c r="C27" s="358" t="s">
        <v>215</v>
      </c>
      <c r="D27" s="358" t="s">
        <v>215</v>
      </c>
      <c r="E27" s="358" t="s">
        <v>215</v>
      </c>
      <c r="F27" s="358" t="s">
        <v>215</v>
      </c>
      <c r="G27" s="358" t="s">
        <v>215</v>
      </c>
      <c r="H27" s="359" t="s">
        <v>216</v>
      </c>
    </row>
    <row r="28" spans="1:8" s="74" customFormat="1" ht="27" x14ac:dyDescent="0.25">
      <c r="A28" s="1106"/>
      <c r="B28" s="360" t="s">
        <v>237</v>
      </c>
      <c r="C28" s="350" t="s">
        <v>215</v>
      </c>
      <c r="D28" s="350" t="s">
        <v>215</v>
      </c>
      <c r="E28" s="350" t="s">
        <v>215</v>
      </c>
      <c r="F28" s="350" t="s">
        <v>215</v>
      </c>
      <c r="G28" s="350" t="s">
        <v>215</v>
      </c>
      <c r="H28" s="351" t="s">
        <v>216</v>
      </c>
    </row>
    <row r="29" spans="1:8" x14ac:dyDescent="0.25">
      <c r="A29" s="1107" t="s">
        <v>238</v>
      </c>
      <c r="B29" s="1107"/>
      <c r="C29" s="1107"/>
      <c r="D29" s="1107"/>
      <c r="E29" s="1107"/>
      <c r="F29" s="1107"/>
      <c r="G29" s="1107"/>
      <c r="H29" s="1107"/>
    </row>
    <row r="30" spans="1:8" x14ac:dyDescent="0.25">
      <c r="A30" s="1108"/>
      <c r="B30" s="1108"/>
      <c r="C30" s="1108"/>
      <c r="D30" s="1108"/>
      <c r="E30" s="1108"/>
      <c r="F30" s="1108"/>
      <c r="G30" s="1108"/>
      <c r="H30" s="1108"/>
    </row>
  </sheetData>
  <sheetProtection algorithmName="SHA-512" hashValue="bQCndzFZd8GUF1Izg+4H6RGP9u846tRA84NcXdQTlisYulto+ONODYGdzkw109bQ2c3Lz6QfeIP894w8ZOA93Q==" saltValue="qn9vPO+L9QK/caVsNB4RfQ==" spinCount="100000" sheet="1" objects="1" scenarios="1"/>
  <mergeCells count="5">
    <mergeCell ref="A24:A28"/>
    <mergeCell ref="A4:A15"/>
    <mergeCell ref="A16:A18"/>
    <mergeCell ref="A19:A23"/>
    <mergeCell ref="A29:H30"/>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DE75-5CB4-4E92-97F7-157BE8A359E6}">
  <sheetPr codeName="Sheet24">
    <tabColor rgb="FF612169"/>
    <pageSetUpPr fitToPage="1"/>
  </sheetPr>
  <dimension ref="A1:F13"/>
  <sheetViews>
    <sheetView zoomScale="120" zoomScaleNormal="120" zoomScaleSheetLayoutView="130" workbookViewId="0"/>
  </sheetViews>
  <sheetFormatPr defaultColWidth="8.7109375" defaultRowHeight="15" x14ac:dyDescent="0.25"/>
  <cols>
    <col min="1" max="1" width="12.7109375" style="58" customWidth="1"/>
    <col min="2" max="2" width="17" style="362" customWidth="1"/>
    <col min="3" max="3" width="17.28515625" style="373" customWidth="1"/>
    <col min="4" max="4" width="19.7109375" style="373" bestFit="1" customWidth="1"/>
    <col min="5" max="5" width="17.28515625" style="373" customWidth="1"/>
    <col min="6" max="6" width="19.7109375" style="373" bestFit="1" customWidth="1"/>
    <col min="7" max="7" width="45.28515625" customWidth="1"/>
  </cols>
  <sheetData>
    <row r="1" spans="1:6" x14ac:dyDescent="0.25">
      <c r="A1" s="53" t="s">
        <v>84</v>
      </c>
      <c r="B1" s="98"/>
      <c r="C1" s="1111"/>
      <c r="D1" s="1111"/>
      <c r="E1" s="1111"/>
      <c r="F1" s="1112"/>
    </row>
    <row r="2" spans="1:6" x14ac:dyDescent="0.25">
      <c r="A2" s="187" t="s">
        <v>239</v>
      </c>
      <c r="B2" s="293"/>
      <c r="C2" s="364"/>
      <c r="D2" s="364"/>
      <c r="E2" s="364"/>
      <c r="F2" s="365"/>
    </row>
    <row r="3" spans="1:6" ht="15.75" thickBot="1" x14ac:dyDescent="0.3">
      <c r="A3" s="62" t="s">
        <v>182</v>
      </c>
      <c r="B3" s="294"/>
      <c r="C3" s="1113" t="s">
        <v>240</v>
      </c>
      <c r="D3" s="1113"/>
      <c r="E3" s="1114" t="s">
        <v>241</v>
      </c>
      <c r="F3" s="1115"/>
    </row>
    <row r="4" spans="1:6" x14ac:dyDescent="0.25">
      <c r="A4" s="366"/>
      <c r="B4" s="367"/>
      <c r="C4" s="368" t="s">
        <v>242</v>
      </c>
      <c r="D4" s="369" t="s">
        <v>243</v>
      </c>
      <c r="E4" s="368" t="s">
        <v>242</v>
      </c>
      <c r="F4" s="369" t="s">
        <v>243</v>
      </c>
    </row>
    <row r="5" spans="1:6" x14ac:dyDescent="0.25">
      <c r="A5" s="1109" t="s">
        <v>244</v>
      </c>
      <c r="B5" s="1110"/>
      <c r="C5" s="370" t="s">
        <v>245</v>
      </c>
      <c r="D5" s="371" t="s">
        <v>245</v>
      </c>
      <c r="E5" s="372" t="s">
        <v>245</v>
      </c>
      <c r="F5" s="371" t="s">
        <v>245</v>
      </c>
    </row>
    <row r="6" spans="1:6" ht="13.9" customHeight="1" x14ac:dyDescent="0.25">
      <c r="A6" s="1116" t="s">
        <v>246</v>
      </c>
      <c r="B6" s="1116"/>
      <c r="C6" s="1116"/>
      <c r="D6" s="1116"/>
      <c r="E6" s="1116"/>
      <c r="F6" s="1116"/>
    </row>
    <row r="7" spans="1:6" x14ac:dyDescent="0.25">
      <c r="A7" s="1081"/>
      <c r="B7" s="1081"/>
      <c r="C7" s="1081"/>
      <c r="D7" s="1081"/>
      <c r="E7" s="1081"/>
      <c r="F7" s="1081"/>
    </row>
    <row r="8" spans="1:6" x14ac:dyDescent="0.25">
      <c r="A8" s="1081"/>
      <c r="B8" s="1081"/>
      <c r="C8" s="1081"/>
      <c r="D8" s="1081"/>
      <c r="E8" s="1081"/>
      <c r="F8" s="1081"/>
    </row>
    <row r="9" spans="1:6" x14ac:dyDescent="0.25">
      <c r="A9" s="1108" t="s">
        <v>247</v>
      </c>
      <c r="B9" s="1108"/>
      <c r="C9" s="1108"/>
      <c r="D9" s="1108"/>
      <c r="E9" s="1108"/>
      <c r="F9" s="1108"/>
    </row>
    <row r="10" spans="1:6" x14ac:dyDescent="0.25">
      <c r="A10" s="1108"/>
      <c r="B10" s="1108"/>
      <c r="C10" s="1108"/>
      <c r="D10" s="1108"/>
      <c r="E10" s="1108"/>
      <c r="F10" s="1108"/>
    </row>
    <row r="11" spans="1:6" x14ac:dyDescent="0.25">
      <c r="A11" s="1108"/>
      <c r="B11" s="1108"/>
      <c r="C11" s="1108"/>
      <c r="D11" s="1108"/>
      <c r="E11" s="1108"/>
      <c r="F11" s="1108"/>
    </row>
    <row r="12" spans="1:6" x14ac:dyDescent="0.25">
      <c r="A12" s="1108"/>
      <c r="B12" s="1108"/>
      <c r="C12" s="1108"/>
      <c r="D12" s="1108"/>
      <c r="E12" s="1108"/>
      <c r="F12" s="1108"/>
    </row>
    <row r="13" spans="1:6" x14ac:dyDescent="0.25">
      <c r="A13" s="1108"/>
      <c r="B13" s="1108"/>
      <c r="C13" s="1108"/>
      <c r="D13" s="1108"/>
      <c r="E13" s="1108"/>
      <c r="F13" s="1108"/>
    </row>
  </sheetData>
  <sheetProtection algorithmName="SHA-512" hashValue="qpVDtdMLSRkTTwM4UpJSyWEXzUqaucedzvWWuIzS5adY1yk/CRsLrC1KLX+9DKMGh7jqjOI5BjraR1wPNZ7p5w==" saltValue="JvrMlGh7s47sncQZb1KEiA==" spinCount="100000" sheet="1" objects="1" scenarios="1"/>
  <mergeCells count="6">
    <mergeCell ref="A5:B5"/>
    <mergeCell ref="C1:F1"/>
    <mergeCell ref="C3:D3"/>
    <mergeCell ref="E3:F3"/>
    <mergeCell ref="A9:F13"/>
    <mergeCell ref="A6:F8"/>
  </mergeCells>
  <printOptions horizontalCentered="1"/>
  <pageMargins left="0.25" right="0.25" top="0.75" bottom="0.75" header="0.3" footer="0.3"/>
  <pageSetup orientation="landscape" r:id="rId1"/>
  <headerFooter>
    <oddFooter>&amp;C&amp;"Century Gothic,Regular"&amp;9Page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3FEF6-D266-4DBF-8404-D1686FD62EBF}">
  <sheetPr codeName="Sheet5">
    <tabColor rgb="FF612169"/>
    <pageSetUpPr fitToPage="1"/>
  </sheetPr>
  <dimension ref="A1:H37"/>
  <sheetViews>
    <sheetView zoomScale="120" zoomScaleNormal="120" zoomScaleSheetLayoutView="130" workbookViewId="0">
      <pane ySplit="3" topLeftCell="A4" activePane="bottomLeft" state="frozen"/>
      <selection activeCell="A4" sqref="A4"/>
      <selection pane="bottomLeft" activeCell="A4" sqref="A4"/>
    </sheetView>
  </sheetViews>
  <sheetFormatPr defaultColWidth="9.28515625" defaultRowHeight="13.5" x14ac:dyDescent="0.25"/>
  <cols>
    <col min="1" max="1" width="32.5703125" style="58" customWidth="1"/>
    <col min="2" max="6" width="13.7109375" style="58" customWidth="1"/>
    <col min="7" max="8" width="9.28515625" style="89"/>
    <col min="9" max="16384" width="9.28515625" style="58"/>
  </cols>
  <sheetData>
    <row r="1" spans="1:6" x14ac:dyDescent="0.25">
      <c r="A1" s="53" t="s">
        <v>84</v>
      </c>
      <c r="B1" s="164"/>
      <c r="C1" s="164"/>
      <c r="D1" s="164"/>
      <c r="E1" s="164"/>
      <c r="F1" s="165"/>
    </row>
    <row r="2" spans="1:6" x14ac:dyDescent="0.25">
      <c r="A2" s="187" t="s">
        <v>248</v>
      </c>
      <c r="B2" s="188"/>
      <c r="C2" s="188"/>
      <c r="D2" s="188"/>
      <c r="E2" s="188"/>
      <c r="F2" s="101"/>
    </row>
    <row r="3" spans="1:6" ht="14.25" thickBot="1" x14ac:dyDescent="0.3">
      <c r="A3" s="62" t="s">
        <v>86</v>
      </c>
      <c r="B3" s="102">
        <v>2020</v>
      </c>
      <c r="C3" s="102">
        <v>2021</v>
      </c>
      <c r="D3" s="102">
        <v>2022</v>
      </c>
      <c r="E3" s="102">
        <v>2023</v>
      </c>
      <c r="F3" s="168">
        <v>2024</v>
      </c>
    </row>
    <row r="4" spans="1:6" ht="15" x14ac:dyDescent="0.25">
      <c r="A4" s="374" t="s">
        <v>249</v>
      </c>
      <c r="B4" s="375"/>
      <c r="C4" s="375"/>
      <c r="D4" s="375"/>
      <c r="E4" s="375"/>
      <c r="F4" s="376"/>
    </row>
    <row r="5" spans="1:6" x14ac:dyDescent="0.25">
      <c r="A5" s="842" t="s">
        <v>250</v>
      </c>
      <c r="B5" s="193"/>
      <c r="C5" s="193"/>
      <c r="D5" s="193"/>
      <c r="E5" s="193"/>
      <c r="F5" s="194"/>
    </row>
    <row r="6" spans="1:6" x14ac:dyDescent="0.25">
      <c r="A6" s="408" t="s">
        <v>150</v>
      </c>
      <c r="B6" s="196">
        <v>59</v>
      </c>
      <c r="C6" s="196">
        <v>94</v>
      </c>
      <c r="D6" s="196">
        <v>81</v>
      </c>
      <c r="E6" s="196">
        <v>93</v>
      </c>
      <c r="F6" s="197">
        <v>72</v>
      </c>
    </row>
    <row r="7" spans="1:6" x14ac:dyDescent="0.25">
      <c r="A7" s="408" t="s">
        <v>113</v>
      </c>
      <c r="B7" s="196">
        <v>53</v>
      </c>
      <c r="C7" s="196">
        <v>60</v>
      </c>
      <c r="D7" s="196">
        <v>59</v>
      </c>
      <c r="E7" s="196">
        <v>49</v>
      </c>
      <c r="F7" s="197">
        <v>55</v>
      </c>
    </row>
    <row r="8" spans="1:6" x14ac:dyDescent="0.25">
      <c r="A8" s="408" t="s">
        <v>151</v>
      </c>
      <c r="B8" s="196">
        <v>10</v>
      </c>
      <c r="C8" s="196">
        <v>4</v>
      </c>
      <c r="D8" s="196">
        <v>6</v>
      </c>
      <c r="E8" s="196">
        <v>28</v>
      </c>
      <c r="F8" s="197">
        <v>35</v>
      </c>
    </row>
    <row r="9" spans="1:6" x14ac:dyDescent="0.25">
      <c r="A9" s="408" t="s">
        <v>152</v>
      </c>
      <c r="B9" s="196">
        <v>17</v>
      </c>
      <c r="C9" s="196">
        <v>10</v>
      </c>
      <c r="D9" s="196">
        <v>15</v>
      </c>
      <c r="E9" s="196">
        <v>7</v>
      </c>
      <c r="F9" s="197">
        <v>8</v>
      </c>
    </row>
    <row r="10" spans="1:6" x14ac:dyDescent="0.25">
      <c r="A10" s="843" t="s">
        <v>231</v>
      </c>
      <c r="B10" s="381">
        <v>1</v>
      </c>
      <c r="C10" s="381">
        <v>1</v>
      </c>
      <c r="D10" s="381">
        <v>0</v>
      </c>
      <c r="E10" s="381">
        <v>1</v>
      </c>
      <c r="F10" s="382">
        <v>1</v>
      </c>
    </row>
    <row r="11" spans="1:6" s="218" customFormat="1" x14ac:dyDescent="0.25">
      <c r="A11" s="844" t="s">
        <v>251</v>
      </c>
      <c r="B11" s="375">
        <v>140</v>
      </c>
      <c r="C11" s="375">
        <v>169</v>
      </c>
      <c r="D11" s="375">
        <v>161</v>
      </c>
      <c r="E11" s="375">
        <v>178</v>
      </c>
      <c r="F11" s="376">
        <v>171</v>
      </c>
    </row>
    <row r="12" spans="1:6" s="272" customFormat="1" x14ac:dyDescent="0.25">
      <c r="A12" s="271"/>
      <c r="B12" s="239"/>
      <c r="C12" s="239"/>
      <c r="D12" s="239"/>
      <c r="E12" s="239"/>
      <c r="F12" s="383"/>
    </row>
    <row r="13" spans="1:6" x14ac:dyDescent="0.25">
      <c r="A13" s="842" t="s">
        <v>252</v>
      </c>
      <c r="B13" s="193"/>
      <c r="C13" s="193"/>
      <c r="D13" s="193"/>
      <c r="E13" s="193"/>
      <c r="F13" s="194"/>
    </row>
    <row r="14" spans="1:6" x14ac:dyDescent="0.25">
      <c r="A14" s="408" t="s">
        <v>253</v>
      </c>
      <c r="B14" s="178">
        <v>0.11</v>
      </c>
      <c r="C14" s="178">
        <v>0.01</v>
      </c>
      <c r="D14" s="178">
        <v>0.01</v>
      </c>
      <c r="E14" s="178">
        <v>2.2598870056497175E-2</v>
      </c>
      <c r="F14" s="179">
        <v>0.02</v>
      </c>
    </row>
    <row r="15" spans="1:6" x14ac:dyDescent="0.25">
      <c r="A15" s="408" t="s">
        <v>254</v>
      </c>
      <c r="B15" s="178">
        <v>0.15</v>
      </c>
      <c r="C15" s="178">
        <v>0.12</v>
      </c>
      <c r="D15" s="178">
        <v>0.12</v>
      </c>
      <c r="E15" s="178">
        <v>0.10169491525423729</v>
      </c>
      <c r="F15" s="179">
        <v>0.13</v>
      </c>
    </row>
    <row r="16" spans="1:6" x14ac:dyDescent="0.25">
      <c r="A16" s="408" t="s">
        <v>255</v>
      </c>
      <c r="B16" s="178">
        <v>0.01</v>
      </c>
      <c r="C16" s="178">
        <v>0.02</v>
      </c>
      <c r="D16" s="178">
        <v>0.03</v>
      </c>
      <c r="E16" s="178">
        <v>1.1299435028248588E-2</v>
      </c>
      <c r="F16" s="179">
        <v>0.04</v>
      </c>
    </row>
    <row r="17" spans="1:6" x14ac:dyDescent="0.25">
      <c r="A17" s="408" t="s">
        <v>256</v>
      </c>
      <c r="B17" s="178">
        <v>0.04</v>
      </c>
      <c r="C17" s="178">
        <v>0.03</v>
      </c>
      <c r="D17" s="178">
        <v>0.08</v>
      </c>
      <c r="E17" s="178">
        <v>0.06</v>
      </c>
      <c r="F17" s="179">
        <v>0.16</v>
      </c>
    </row>
    <row r="18" spans="1:6" x14ac:dyDescent="0.25">
      <c r="A18" s="408" t="s">
        <v>7</v>
      </c>
      <c r="B18" s="178">
        <v>0.16</v>
      </c>
      <c r="C18" s="178">
        <v>0.15</v>
      </c>
      <c r="D18" s="178">
        <v>0.15</v>
      </c>
      <c r="E18" s="178">
        <v>0.20338983050847459</v>
      </c>
      <c r="F18" s="179">
        <v>0.22</v>
      </c>
    </row>
    <row r="19" spans="1:6" x14ac:dyDescent="0.25">
      <c r="A19" s="408" t="s">
        <v>257</v>
      </c>
      <c r="B19" s="178">
        <v>0.15</v>
      </c>
      <c r="C19" s="178">
        <v>0.14000000000000001</v>
      </c>
      <c r="D19" s="178">
        <v>0.19</v>
      </c>
      <c r="E19" s="178">
        <v>0.23728813559322035</v>
      </c>
      <c r="F19" s="179">
        <v>0.14000000000000001</v>
      </c>
    </row>
    <row r="20" spans="1:6" x14ac:dyDescent="0.25">
      <c r="A20" s="408" t="s">
        <v>258</v>
      </c>
      <c r="B20" s="178">
        <v>0</v>
      </c>
      <c r="C20" s="178">
        <v>0.01</v>
      </c>
      <c r="D20" s="178">
        <v>0</v>
      </c>
      <c r="E20" s="178">
        <v>1.6949152542372881E-2</v>
      </c>
      <c r="F20" s="179">
        <v>0.01</v>
      </c>
    </row>
    <row r="21" spans="1:6" x14ac:dyDescent="0.25">
      <c r="A21" s="408" t="s">
        <v>259</v>
      </c>
      <c r="B21" s="178">
        <v>0.1</v>
      </c>
      <c r="C21" s="178">
        <v>0.05</v>
      </c>
      <c r="D21" s="178">
        <v>0.03</v>
      </c>
      <c r="E21" s="178">
        <v>1.6949152542372881E-2</v>
      </c>
      <c r="F21" s="179">
        <v>0.02</v>
      </c>
    </row>
    <row r="22" spans="1:6" x14ac:dyDescent="0.25">
      <c r="A22" s="408" t="s">
        <v>260</v>
      </c>
      <c r="B22" s="178">
        <v>0.01</v>
      </c>
      <c r="C22" s="178">
        <v>0.01</v>
      </c>
      <c r="D22" s="178">
        <v>0.02</v>
      </c>
      <c r="E22" s="178">
        <v>1.6949152542372881E-2</v>
      </c>
      <c r="F22" s="179">
        <v>0.02</v>
      </c>
    </row>
    <row r="23" spans="1:6" x14ac:dyDescent="0.25">
      <c r="A23" s="408" t="s">
        <v>261</v>
      </c>
      <c r="B23" s="178">
        <v>0.08</v>
      </c>
      <c r="C23" s="178">
        <v>0.08</v>
      </c>
      <c r="D23" s="178">
        <v>0.12</v>
      </c>
      <c r="E23" s="178">
        <v>6.7796610169491525E-2</v>
      </c>
      <c r="F23" s="179">
        <v>0.03</v>
      </c>
    </row>
    <row r="24" spans="1:6" x14ac:dyDescent="0.25">
      <c r="A24" s="408" t="s">
        <v>262</v>
      </c>
      <c r="B24" s="178">
        <v>0.03</v>
      </c>
      <c r="C24" s="178">
        <v>0.08</v>
      </c>
      <c r="D24" s="178">
        <v>0.08</v>
      </c>
      <c r="E24" s="178">
        <v>9.03954802259887E-2</v>
      </c>
      <c r="F24" s="179">
        <v>0.06</v>
      </c>
    </row>
    <row r="25" spans="1:6" ht="15" x14ac:dyDescent="0.25">
      <c r="A25" s="408" t="s">
        <v>263</v>
      </c>
      <c r="B25" s="178">
        <v>0.11</v>
      </c>
      <c r="C25" s="178">
        <v>0.13</v>
      </c>
      <c r="D25" s="178">
        <v>0.1</v>
      </c>
      <c r="E25" s="178">
        <v>0.09</v>
      </c>
      <c r="F25" s="179">
        <v>0.06</v>
      </c>
    </row>
    <row r="26" spans="1:6" x14ac:dyDescent="0.25">
      <c r="A26" s="408" t="s">
        <v>264</v>
      </c>
      <c r="B26" s="178">
        <v>0.04</v>
      </c>
      <c r="C26" s="178">
        <v>0.16</v>
      </c>
      <c r="D26" s="178">
        <v>0.06</v>
      </c>
      <c r="E26" s="178">
        <v>3.3898305084745763E-2</v>
      </c>
      <c r="F26" s="179">
        <v>0.05</v>
      </c>
    </row>
    <row r="27" spans="1:6" x14ac:dyDescent="0.25">
      <c r="A27" s="408" t="s">
        <v>265</v>
      </c>
      <c r="B27" s="178">
        <v>0.01</v>
      </c>
      <c r="C27" s="178">
        <v>0</v>
      </c>
      <c r="D27" s="178">
        <v>0</v>
      </c>
      <c r="E27" s="178">
        <v>0</v>
      </c>
      <c r="F27" s="179">
        <v>0</v>
      </c>
    </row>
    <row r="28" spans="1:6" x14ac:dyDescent="0.25">
      <c r="A28" s="408" t="s">
        <v>266</v>
      </c>
      <c r="B28" s="178">
        <v>0</v>
      </c>
      <c r="C28" s="178">
        <v>0.01</v>
      </c>
      <c r="D28" s="178">
        <v>0</v>
      </c>
      <c r="E28" s="178">
        <v>5.6497175141242938E-3</v>
      </c>
      <c r="F28" s="179">
        <v>0.01</v>
      </c>
    </row>
    <row r="29" spans="1:6" x14ac:dyDescent="0.25">
      <c r="A29" s="412" t="s">
        <v>267</v>
      </c>
      <c r="B29" s="840">
        <v>0</v>
      </c>
      <c r="C29" s="840">
        <v>0</v>
      </c>
      <c r="D29" s="840">
        <v>0.01</v>
      </c>
      <c r="E29" s="840">
        <v>2.2598870056497175E-2</v>
      </c>
      <c r="F29" s="841">
        <v>0.04</v>
      </c>
    </row>
    <row r="30" spans="1:6" ht="13.9" customHeight="1" x14ac:dyDescent="0.25">
      <c r="A30" s="1116" t="s">
        <v>268</v>
      </c>
      <c r="B30" s="1116"/>
      <c r="C30" s="1116"/>
      <c r="D30" s="1116"/>
      <c r="E30" s="1116"/>
      <c r="F30" s="1116"/>
    </row>
    <row r="31" spans="1:6" x14ac:dyDescent="0.25">
      <c r="A31" s="1081"/>
      <c r="B31" s="1081"/>
      <c r="C31" s="1081"/>
      <c r="D31" s="1081"/>
      <c r="E31" s="1081"/>
      <c r="F31" s="1081"/>
    </row>
    <row r="32" spans="1:6" x14ac:dyDescent="0.25">
      <c r="A32" s="1081"/>
      <c r="B32" s="1081"/>
      <c r="C32" s="1081"/>
      <c r="D32" s="1081"/>
      <c r="E32" s="1081"/>
      <c r="F32" s="1081"/>
    </row>
    <row r="33" spans="1:6" x14ac:dyDescent="0.25">
      <c r="A33" s="1081"/>
      <c r="B33" s="1081"/>
      <c r="C33" s="1081"/>
      <c r="D33" s="1081"/>
      <c r="E33" s="1081"/>
      <c r="F33" s="1081"/>
    </row>
    <row r="34" spans="1:6" x14ac:dyDescent="0.25">
      <c r="A34" s="1081"/>
      <c r="B34" s="1081"/>
      <c r="C34" s="1081"/>
      <c r="D34" s="1081"/>
      <c r="E34" s="1081"/>
      <c r="F34" s="1081"/>
    </row>
    <row r="35" spans="1:6" x14ac:dyDescent="0.25">
      <c r="A35" s="1081"/>
      <c r="B35" s="1081"/>
      <c r="C35" s="1081"/>
      <c r="D35" s="1081"/>
      <c r="E35" s="1081"/>
      <c r="F35" s="1081"/>
    </row>
    <row r="36" spans="1:6" s="385" customFormat="1" x14ac:dyDescent="0.25">
      <c r="A36" s="384" t="s">
        <v>269</v>
      </c>
      <c r="B36" s="214"/>
      <c r="C36" s="214"/>
      <c r="D36" s="214"/>
      <c r="E36" s="214"/>
      <c r="F36" s="214"/>
    </row>
    <row r="37" spans="1:6" x14ac:dyDescent="0.25">
      <c r="A37" s="1082"/>
      <c r="B37" s="1082"/>
      <c r="C37" s="1082"/>
      <c r="D37" s="1082"/>
      <c r="E37" s="1082"/>
      <c r="F37" s="1082"/>
    </row>
  </sheetData>
  <sheetProtection algorithmName="SHA-512" hashValue="zffrkKOk6sG5o3FGeWRGvXWZ5DB5fMbNJb4u0z9J5ArgbLHFbKWtI89R6/sEpAM2cLIITRpBKOetNMsBCKHHRQ==" saltValue="uB82zxiuUde4UUyq6YvYqA==" spinCount="100000" sheet="1" objects="1" scenarios="1"/>
  <mergeCells count="2">
    <mergeCell ref="A37:F37"/>
    <mergeCell ref="A30:F35"/>
  </mergeCells>
  <printOptions horizontalCentered="1"/>
  <pageMargins left="0.25" right="0.25" top="0.75" bottom="0.75" header="0.3" footer="0.3"/>
  <pageSetup scale="99" orientation="landscape" r:id="rId1"/>
  <headerFooter>
    <oddFooter>&amp;C&amp;"Century Gothic,Regular"&amp;9Page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85264-eb3d-4243-addd-8470b83a92dd">
      <Terms xmlns="http://schemas.microsoft.com/office/infopath/2007/PartnerControls"/>
    </lcf76f155ced4ddcb4097134ff3c332f>
    <TaxCatchAll xmlns="fef28ffa-51f2-4464-876e-b3cfa63c3b4d"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E248F9DD2D574DA94F71F6CD7F07D7" ma:contentTypeVersion="13" ma:contentTypeDescription="Create a new document." ma:contentTypeScope="" ma:versionID="2daaa067cb2393e2699a84198f1d59fe">
  <xsd:schema xmlns:xsd="http://www.w3.org/2001/XMLSchema" xmlns:xs="http://www.w3.org/2001/XMLSchema" xmlns:p="http://schemas.microsoft.com/office/2006/metadata/properties" xmlns:ns1="http://schemas.microsoft.com/sharepoint/v3" xmlns:ns2="8f885264-eb3d-4243-addd-8470b83a92dd" xmlns:ns3="fef28ffa-51f2-4464-876e-b3cfa63c3b4d" targetNamespace="http://schemas.microsoft.com/office/2006/metadata/properties" ma:root="true" ma:fieldsID="5840b21198c33478a5172e7833b920b5" ns1:_="" ns2:_="" ns3:_="">
    <xsd:import namespace="http://schemas.microsoft.com/sharepoint/v3"/>
    <xsd:import namespace="8f885264-eb3d-4243-addd-8470b83a92dd"/>
    <xsd:import namespace="fef28ffa-51f2-4464-876e-b3cfa63c3b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885264-eb3d-4243-addd-8470b83a9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7e16863-b940-4291-96f8-ad8461baff9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f28ffa-51f2-4464-876e-b3cfa63c3b4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a8ad0a2-a8d8-4a8b-8eea-d3e0f2d12f89}" ma:internalName="TaxCatchAll" ma:showField="CatchAllData" ma:web="fef28ffa-51f2-4464-876e-b3cfa63c3b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4490BB-AA0F-4059-8237-D61EEE8AF659}">
  <ds:schemaRefs>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purl.org/dc/elements/1.1/"/>
    <ds:schemaRef ds:uri="fef28ffa-51f2-4464-876e-b3cfa63c3b4d"/>
    <ds:schemaRef ds:uri="8f885264-eb3d-4243-addd-8470b83a92dd"/>
    <ds:schemaRef ds:uri="http://schemas.microsoft.com/sharepoint/v3"/>
  </ds:schemaRefs>
</ds:datastoreItem>
</file>

<file path=customXml/itemProps2.xml><?xml version="1.0" encoding="utf-8"?>
<ds:datastoreItem xmlns:ds="http://schemas.openxmlformats.org/officeDocument/2006/customXml" ds:itemID="{B6EDCC4D-D232-4CED-97C3-1D3C4EA26F27}">
  <ds:schemaRefs>
    <ds:schemaRef ds:uri="http://schemas.microsoft.com/sharepoint/v3/contenttype/forms"/>
  </ds:schemaRefs>
</ds:datastoreItem>
</file>

<file path=customXml/itemProps3.xml><?xml version="1.0" encoding="utf-8"?>
<ds:datastoreItem xmlns:ds="http://schemas.openxmlformats.org/officeDocument/2006/customXml" ds:itemID="{281B19AA-BF01-43C4-992C-F0C121263E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885264-eb3d-4243-addd-8470b83a92dd"/>
    <ds:schemaRef ds:uri="fef28ffa-51f2-4464-876e-b3cfa63c3b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6f8a036-ae1b-4f85-92d3-f4203c03c43b}" enabled="1" method="Standard" siteId="{5f229ce1-773c-46ed-a6fa-974006fae09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50</vt:i4>
      </vt:variant>
    </vt:vector>
  </HeadingPairs>
  <TitlesOfParts>
    <vt:vector size="93" baseType="lpstr">
      <vt:lpstr>About</vt:lpstr>
      <vt:lpstr>Index</vt:lpstr>
      <vt:lpstr>References</vt:lpstr>
      <vt:lpstr>Health and Safety</vt:lpstr>
      <vt:lpstr>Workforce</vt:lpstr>
      <vt:lpstr>U.S. Employee Data EEO-1</vt:lpstr>
      <vt:lpstr>Benefits Offered</vt:lpstr>
      <vt:lpstr>Remuneration</vt:lpstr>
      <vt:lpstr>Community Grievances</vt:lpstr>
      <vt:lpstr>Community Investments</vt:lpstr>
      <vt:lpstr>Economic Value Contributed</vt:lpstr>
      <vt:lpstr>Key Economic Contributions</vt:lpstr>
      <vt:lpstr>Cash Payments to Governments</vt:lpstr>
      <vt:lpstr>Human Rights</vt:lpstr>
      <vt:lpstr>Business Ethics</vt:lpstr>
      <vt:lpstr>Procurement Spend Distribution</vt:lpstr>
      <vt:lpstr>Procurement - by site</vt:lpstr>
      <vt:lpstr>Supply Chain</vt:lpstr>
      <vt:lpstr>GHG Emissions</vt:lpstr>
      <vt:lpstr>GHG Emissions - 2030 Targets</vt:lpstr>
      <vt:lpstr>Dual Reporting</vt:lpstr>
      <vt:lpstr>Scope 3 GHG Emissions (by site)</vt:lpstr>
      <vt:lpstr>Energy Consumption</vt:lpstr>
      <vt:lpstr>Energy Consumption (by type)</vt:lpstr>
      <vt:lpstr>Indirect Energy (by source)</vt:lpstr>
      <vt:lpstr>Direct Energy (by source)</vt:lpstr>
      <vt:lpstr>Air Emissions</vt:lpstr>
      <vt:lpstr>Water (FCX Global)</vt:lpstr>
      <vt:lpstr>Water (stressed areas)</vt:lpstr>
      <vt:lpstr>ICMM Water Quality</vt:lpstr>
      <vt:lpstr>Water Supply Risks</vt:lpstr>
      <vt:lpstr>Water (by region)</vt:lpstr>
      <vt:lpstr>Mining.Mineral Processing Waste</vt:lpstr>
      <vt:lpstr>Tailings Impoundments</vt:lpstr>
      <vt:lpstr>Non-Mineral Waste.Recycled</vt:lpstr>
      <vt:lpstr>Land Disturbed</vt:lpstr>
      <vt:lpstr>Environmental Compliance</vt:lpstr>
      <vt:lpstr>GRI Index; SDGs</vt:lpstr>
      <vt:lpstr>ICMM PEs</vt:lpstr>
      <vt:lpstr>ICMM S&amp;E</vt:lpstr>
      <vt:lpstr>SASB Standards</vt:lpstr>
      <vt:lpstr>TCFD Index</vt:lpstr>
      <vt:lpstr>TNFD Index</vt:lpstr>
      <vt:lpstr>About!Print_Area</vt:lpstr>
      <vt:lpstr>'Air Emissions'!Print_Area</vt:lpstr>
      <vt:lpstr>'Benefits Offered'!Print_Area</vt:lpstr>
      <vt:lpstr>'Business Ethics'!Print_Area</vt:lpstr>
      <vt:lpstr>'Cash Payments to Governments'!Print_Area</vt:lpstr>
      <vt:lpstr>'Community Grievances'!Print_Area</vt:lpstr>
      <vt:lpstr>'Community Investments'!Print_Area</vt:lpstr>
      <vt:lpstr>'Direct Energy (by source)'!Print_Area</vt:lpstr>
      <vt:lpstr>'Dual Reporting'!Print_Area</vt:lpstr>
      <vt:lpstr>'Economic Value Contributed'!Print_Area</vt:lpstr>
      <vt:lpstr>'Energy Consumption'!Print_Area</vt:lpstr>
      <vt:lpstr>'Energy Consumption (by type)'!Print_Area</vt:lpstr>
      <vt:lpstr>'Environmental Compliance'!Print_Area</vt:lpstr>
      <vt:lpstr>'GHG Emissions'!Print_Area</vt:lpstr>
      <vt:lpstr>'GHG Emissions - 2030 Targets'!Print_Area</vt:lpstr>
      <vt:lpstr>'GRI Index; SDGs'!Print_Area</vt:lpstr>
      <vt:lpstr>'Health and Safety'!Print_Area</vt:lpstr>
      <vt:lpstr>'Human Rights'!Print_Area</vt:lpstr>
      <vt:lpstr>'ICMM PEs'!Print_Area</vt:lpstr>
      <vt:lpstr>'ICMM Water Quality'!Print_Area</vt:lpstr>
      <vt:lpstr>'Indirect Energy (by source)'!Print_Area</vt:lpstr>
      <vt:lpstr>'Key Economic Contributions'!Print_Area</vt:lpstr>
      <vt:lpstr>'Land Disturbed'!Print_Area</vt:lpstr>
      <vt:lpstr>'Mining.Mineral Processing Waste'!Print_Area</vt:lpstr>
      <vt:lpstr>'Non-Mineral Waste.Recycled'!Print_Area</vt:lpstr>
      <vt:lpstr>'Procurement - by site'!Print_Area</vt:lpstr>
      <vt:lpstr>'Procurement Spend Distribution'!Print_Area</vt:lpstr>
      <vt:lpstr>References!Print_Area</vt:lpstr>
      <vt:lpstr>Remuneration!Print_Area</vt:lpstr>
      <vt:lpstr>'SASB Standards'!Print_Area</vt:lpstr>
      <vt:lpstr>'Scope 3 GHG Emissions (by site)'!Print_Area</vt:lpstr>
      <vt:lpstr>'Supply Chain'!Print_Area</vt:lpstr>
      <vt:lpstr>'Tailings Impoundments'!Print_Area</vt:lpstr>
      <vt:lpstr>'TNFD Index'!Print_Area</vt:lpstr>
      <vt:lpstr>'U.S. Employee Data EEO-1'!Print_Area</vt:lpstr>
      <vt:lpstr>'Water (by region)'!Print_Area</vt:lpstr>
      <vt:lpstr>'Water (FCX Global)'!Print_Area</vt:lpstr>
      <vt:lpstr>'Water (stressed areas)'!Print_Area</vt:lpstr>
      <vt:lpstr>'Water Supply Risks'!Print_Area</vt:lpstr>
      <vt:lpstr>Workforce!Print_Area</vt:lpstr>
      <vt:lpstr>'Direct Energy (by source)'!Print_Titles</vt:lpstr>
      <vt:lpstr>'Energy Consumption'!Print_Titles</vt:lpstr>
      <vt:lpstr>'Energy Consumption (by type)'!Print_Titles</vt:lpstr>
      <vt:lpstr>'GHG Emissions'!Print_Titles</vt:lpstr>
      <vt:lpstr>'Indirect Energy (by source)'!Print_Titles</vt:lpstr>
      <vt:lpstr>'SASB Standards'!Print_Titles</vt:lpstr>
      <vt:lpstr>'Scope 3 GHG Emissions (by site)'!Print_Titles</vt:lpstr>
      <vt:lpstr>'U.S. Employee Data EEO-1'!Print_Titles</vt:lpstr>
      <vt:lpstr>'Water (by region)'!Print_Titles</vt:lpstr>
      <vt:lpstr>Workforce!Print_Titles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Gardner, Rebecca</dc:creator>
  <cp:keywords/>
  <dc:description/>
  <cp:lastModifiedBy>Alvarado, Aana</cp:lastModifiedBy>
  <cp:revision/>
  <dcterms:created xsi:type="dcterms:W3CDTF">2022-03-04T23:04:12Z</dcterms:created>
  <dcterms:modified xsi:type="dcterms:W3CDTF">2025-08-06T19:23:01Z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f8a036-ae1b-4f85-92d3-f4203c03c43b_Enabled">
    <vt:lpwstr>true</vt:lpwstr>
  </property>
  <property fmtid="{D5CDD505-2E9C-101B-9397-08002B2CF9AE}" pid="3" name="MSIP_Label_56f8a036-ae1b-4f85-92d3-f4203c03c43b_SetDate">
    <vt:lpwstr>2022-06-14T22:25:57Z</vt:lpwstr>
  </property>
  <property fmtid="{D5CDD505-2E9C-101B-9397-08002B2CF9AE}" pid="4" name="MSIP_Label_56f8a036-ae1b-4f85-92d3-f4203c03c43b_Method">
    <vt:lpwstr>Standard</vt:lpwstr>
  </property>
  <property fmtid="{D5CDD505-2E9C-101B-9397-08002B2CF9AE}" pid="5" name="MSIP_Label_56f8a036-ae1b-4f85-92d3-f4203c03c43b_Name">
    <vt:lpwstr>56f8a036-ae1b-4f85-92d3-f4203c03c43b</vt:lpwstr>
  </property>
  <property fmtid="{D5CDD505-2E9C-101B-9397-08002B2CF9AE}" pid="6" name="MSIP_Label_56f8a036-ae1b-4f85-92d3-f4203c03c43b_SiteId">
    <vt:lpwstr>5f229ce1-773c-46ed-a6fa-974006fae097</vt:lpwstr>
  </property>
  <property fmtid="{D5CDD505-2E9C-101B-9397-08002B2CF9AE}" pid="7" name="MSIP_Label_56f8a036-ae1b-4f85-92d3-f4203c03c43b_ActionId">
    <vt:lpwstr>e4c37596-0397-4f1a-90e0-cdda2908df0a</vt:lpwstr>
  </property>
  <property fmtid="{D5CDD505-2E9C-101B-9397-08002B2CF9AE}" pid="8" name="MSIP_Label_56f8a036-ae1b-4f85-92d3-f4203c03c43b_ContentBits">
    <vt:lpwstr>0</vt:lpwstr>
  </property>
  <property fmtid="{D5CDD505-2E9C-101B-9397-08002B2CF9AE}" pid="9" name="ContentTypeId">
    <vt:lpwstr>0x01010052E248F9DD2D574DA94F71F6CD7F07D7</vt:lpwstr>
  </property>
  <property fmtid="{D5CDD505-2E9C-101B-9397-08002B2CF9AE}" pid="10" name="MediaServiceImageTags">
    <vt:lpwstr/>
  </property>
</Properties>
</file>